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.ALTINGET\Desktop\"/>
    </mc:Choice>
  </mc:AlternateContent>
  <xr:revisionPtr revIDLastSave="0" documentId="13_ncr:1_{7CA120D5-8F5F-4D20-9FE7-EA0CBE619C1A}" xr6:coauthVersionLast="43" xr6:coauthVersionMax="43" xr10:uidLastSave="{00000000-0000-0000-0000-000000000000}"/>
  <bookViews>
    <workbookView xWindow="1080" yWindow="1080" windowWidth="21600" windowHeight="11265" xr2:uid="{560E97C5-3FF6-4B43-A684-B42BBB9F434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6" i="1" l="1"/>
  <c r="H216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Q108" i="1" l="1"/>
  <c r="U108" i="1" s="1"/>
  <c r="U105" i="1"/>
  <c r="T105" i="1"/>
  <c r="S105" i="1"/>
  <c r="R105" i="1"/>
  <c r="U103" i="1"/>
  <c r="T103" i="1"/>
  <c r="S103" i="1"/>
  <c r="R103" i="1"/>
  <c r="U102" i="1"/>
  <c r="T102" i="1"/>
  <c r="S102" i="1"/>
  <c r="R102" i="1"/>
  <c r="U101" i="1"/>
  <c r="T101" i="1"/>
  <c r="S101" i="1"/>
  <c r="R101" i="1"/>
  <c r="U100" i="1"/>
  <c r="T100" i="1"/>
  <c r="S100" i="1"/>
  <c r="R100" i="1"/>
  <c r="U99" i="1"/>
  <c r="T99" i="1"/>
  <c r="S99" i="1"/>
  <c r="R99" i="1"/>
  <c r="U98" i="1"/>
  <c r="T98" i="1"/>
  <c r="S98" i="1"/>
  <c r="R98" i="1"/>
  <c r="U97" i="1"/>
  <c r="T97" i="1"/>
  <c r="S97" i="1"/>
  <c r="R97" i="1"/>
  <c r="U96" i="1"/>
  <c r="T96" i="1"/>
  <c r="S96" i="1"/>
  <c r="R96" i="1"/>
  <c r="U95" i="1"/>
  <c r="T95" i="1"/>
  <c r="S95" i="1"/>
  <c r="R95" i="1"/>
  <c r="U94" i="1"/>
  <c r="T94" i="1"/>
  <c r="S94" i="1"/>
  <c r="R94" i="1"/>
  <c r="U93" i="1"/>
  <c r="T93" i="1"/>
  <c r="S93" i="1"/>
  <c r="R93" i="1"/>
  <c r="U92" i="1"/>
  <c r="T92" i="1"/>
  <c r="S92" i="1"/>
  <c r="R92" i="1"/>
  <c r="U91" i="1"/>
  <c r="T91" i="1"/>
  <c r="S91" i="1"/>
  <c r="R91" i="1"/>
  <c r="U90" i="1"/>
  <c r="T90" i="1"/>
  <c r="S90" i="1"/>
  <c r="R90" i="1"/>
  <c r="U89" i="1"/>
  <c r="T89" i="1"/>
  <c r="S89" i="1"/>
  <c r="R89" i="1"/>
  <c r="U88" i="1"/>
  <c r="T88" i="1"/>
  <c r="S88" i="1"/>
  <c r="R88" i="1"/>
  <c r="U87" i="1"/>
  <c r="T87" i="1"/>
  <c r="S87" i="1"/>
  <c r="R87" i="1"/>
  <c r="U86" i="1"/>
  <c r="T86" i="1"/>
  <c r="S86" i="1"/>
  <c r="R86" i="1"/>
  <c r="U85" i="1"/>
  <c r="T85" i="1"/>
  <c r="S85" i="1"/>
  <c r="R85" i="1"/>
  <c r="U84" i="1"/>
  <c r="T84" i="1"/>
  <c r="S84" i="1"/>
  <c r="R84" i="1"/>
  <c r="U83" i="1"/>
  <c r="T83" i="1"/>
  <c r="S83" i="1"/>
  <c r="R83" i="1"/>
  <c r="U82" i="1"/>
  <c r="T82" i="1"/>
  <c r="S82" i="1"/>
  <c r="R82" i="1"/>
  <c r="U81" i="1"/>
  <c r="T81" i="1"/>
  <c r="S81" i="1"/>
  <c r="R81" i="1"/>
  <c r="U80" i="1"/>
  <c r="T80" i="1"/>
  <c r="S80" i="1"/>
  <c r="R80" i="1"/>
  <c r="U79" i="1"/>
  <c r="T79" i="1"/>
  <c r="S79" i="1"/>
  <c r="R79" i="1"/>
  <c r="U78" i="1"/>
  <c r="T78" i="1"/>
  <c r="S78" i="1"/>
  <c r="R78" i="1"/>
  <c r="U77" i="1"/>
  <c r="T77" i="1"/>
  <c r="S77" i="1"/>
  <c r="R77" i="1"/>
  <c r="U76" i="1"/>
  <c r="T76" i="1"/>
  <c r="S76" i="1"/>
  <c r="R76" i="1"/>
  <c r="U75" i="1"/>
  <c r="T75" i="1"/>
  <c r="S75" i="1"/>
  <c r="R75" i="1"/>
  <c r="U74" i="1"/>
  <c r="T74" i="1"/>
  <c r="S74" i="1"/>
  <c r="R74" i="1"/>
  <c r="U73" i="1"/>
  <c r="T73" i="1"/>
  <c r="S73" i="1"/>
  <c r="R73" i="1"/>
  <c r="U72" i="1"/>
  <c r="T72" i="1"/>
  <c r="S72" i="1"/>
  <c r="R72" i="1"/>
  <c r="U71" i="1"/>
  <c r="T71" i="1"/>
  <c r="S71" i="1"/>
  <c r="R71" i="1"/>
  <c r="U70" i="1"/>
  <c r="T70" i="1"/>
  <c r="S70" i="1"/>
  <c r="R70" i="1"/>
  <c r="U69" i="1"/>
  <c r="T69" i="1"/>
  <c r="S69" i="1"/>
  <c r="R69" i="1"/>
  <c r="U68" i="1"/>
  <c r="T68" i="1"/>
  <c r="S68" i="1"/>
  <c r="R68" i="1"/>
  <c r="U67" i="1"/>
  <c r="T67" i="1"/>
  <c r="S67" i="1"/>
  <c r="R67" i="1"/>
  <c r="U66" i="1"/>
  <c r="T66" i="1"/>
  <c r="S66" i="1"/>
  <c r="R66" i="1"/>
  <c r="U65" i="1"/>
  <c r="T65" i="1"/>
  <c r="S65" i="1"/>
  <c r="R65" i="1"/>
  <c r="U64" i="1"/>
  <c r="T64" i="1"/>
  <c r="S64" i="1"/>
  <c r="R64" i="1"/>
  <c r="U63" i="1"/>
  <c r="T63" i="1"/>
  <c r="S63" i="1"/>
  <c r="R63" i="1"/>
  <c r="U62" i="1"/>
  <c r="T62" i="1"/>
  <c r="S62" i="1"/>
  <c r="R62" i="1"/>
  <c r="U61" i="1"/>
  <c r="T61" i="1"/>
  <c r="S61" i="1"/>
  <c r="R61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U10" i="1"/>
  <c r="T10" i="1"/>
  <c r="S10" i="1"/>
  <c r="R10" i="1"/>
  <c r="U9" i="1"/>
  <c r="T9" i="1"/>
  <c r="S9" i="1"/>
  <c r="R9" i="1"/>
  <c r="U8" i="1"/>
  <c r="T8" i="1"/>
  <c r="S8" i="1"/>
  <c r="R8" i="1"/>
  <c r="U7" i="1"/>
  <c r="T7" i="1"/>
  <c r="S7" i="1"/>
  <c r="R7" i="1"/>
  <c r="U6" i="1"/>
  <c r="T6" i="1"/>
  <c r="S6" i="1"/>
  <c r="R6" i="1"/>
</calcChain>
</file>

<file path=xl/sharedStrings.xml><?xml version="1.0" encoding="utf-8"?>
<sst xmlns="http://schemas.openxmlformats.org/spreadsheetml/2006/main" count="251" uniqueCount="137">
  <si>
    <t>Førtidspension. Tilgang til førtidspension.</t>
  </si>
  <si>
    <t>Antal tilgåede personer</t>
  </si>
  <si>
    <t>Kolonne1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</si>
  <si>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</si>
  <si>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</si>
  <si>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</si>
  <si>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</si>
  <si>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</si>
  <si>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</si>
  <si>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</si>
  <si>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</si>
  <si>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</si>
  <si>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</si>
  <si>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</si>
  <si>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</si>
  <si>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</si>
  <si>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</si>
  <si>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</si>
  <si>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 (jan-juli)</t>
  </si>
  <si>
    <t>Udvikling 2013-2018</t>
  </si>
  <si>
    <t>Udvikling 2013-18 i pct</t>
  </si>
  <si>
    <t>Udvikling 2014-2018</t>
  </si>
  <si>
    <t>Udvikling 2014-2018 i pct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</si>
  <si>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</si>
  <si>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</si>
  <si>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</si>
  <si>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</si>
  <si>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</si>
  <si>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</si>
  <si>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</si>
  <si>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</si>
  <si>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</si>
  <si>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</si>
  <si>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</si>
  <si>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</si>
  <si>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.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</si>
  <si>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</si>
  <si>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</si>
  <si>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</si>
  <si>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</si>
  <si>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</si>
  <si>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</si>
  <si>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</si>
  <si>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</si>
  <si>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</si>
  <si>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</si>
  <si>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</si>
  <si>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</si>
  <si>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</si>
  <si>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</si>
  <si>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</si>
  <si>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</si>
  <si>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</si>
  <si>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</si>
  <si>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</si>
  <si>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</si>
  <si>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</si>
  <si>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</si>
  <si>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</si>
  <si>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</si>
  <si>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</si>
  <si>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</si>
  <si>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</si>
  <si>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Høje-Tåstrup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</si>
  <si>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</si>
  <si>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</si>
  <si>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</si>
  <si>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</si>
  <si>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</si>
  <si>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</si>
  <si>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</si>
  <si>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</si>
  <si>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</si>
  <si>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</si>
  <si>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</si>
  <si>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</si>
  <si>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</si>
  <si>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</si>
  <si>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</si>
  <si>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</si>
  <si>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</si>
  <si>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</si>
  <si>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</si>
  <si>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</si>
  <si>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</si>
  <si>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</si>
  <si>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</si>
  <si>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</si>
  <si>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</si>
  <si>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</si>
  <si>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</si>
  <si>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</si>
  <si>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</si>
  <si>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</si>
  <si>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</si>
  <si>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</si>
  <si>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</si>
  <si>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</si>
  <si>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</si>
  <si>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</si>
  <si>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</si>
  <si>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</si>
  <si>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</si>
  <si>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</si>
  <si>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</si>
  <si>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</si>
  <si>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</si>
  <si>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</si>
  <si>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</si>
  <si>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</si>
  <si>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</si>
  <si>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</si>
  <si>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</si>
  <si>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</si>
  <si>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</si>
  <si>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</si>
  <si>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</si>
  <si>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</si>
  <si>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</si>
  <si>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</si>
  <si>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</si>
  <si>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</si>
  <si>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Hele landet</t>
  </si>
  <si>
    <r>
      <rPr>
        <sz val="11"/>
        <color theme="1"/>
        <rFont val="Calibri"/>
        <family val="2"/>
        <scheme val="minor"/>
      </rPr>
      <t xml:space="preserve">Kilde: KMD's register for sociale pensioner, registeret for arbejdsmarkedsstatistik (RAM)  </t>
    </r>
  </si>
  <si>
    <r>
      <rPr>
        <sz val="11"/>
        <color theme="1"/>
        <rFont val="Calibri"/>
        <family val="2"/>
        <scheme val="minor"/>
      </rPr>
      <t xml:space="preserve">Anm.: </t>
    </r>
    <r>
      <rPr>
        <b/>
        <sz val="11"/>
        <color rgb="FF000000"/>
        <rFont val="Calibri"/>
        <family val="2"/>
      </rPr>
      <t xml:space="preserve">Pga. efterregistreringer vil specielt den seneste måned, der findes data for, blive øget ved næste opdatering. </t>
    </r>
    <r>
      <rPr>
        <sz val="11"/>
        <color theme="1"/>
        <rFont val="Calibri"/>
        <family val="2"/>
        <scheme val="minor"/>
      </rPr>
      <t xml:space="preserve"> Antal tilgåede personer viser antal unikke personer, der inden for den valgte periode for første gang får bevilliget førtidspension og efterfølgende får udbetalt ydelse (førtidspension).  </t>
    </r>
  </si>
  <si>
    <t>Fremskrivning for 2019</t>
  </si>
  <si>
    <t>(Fremskrivning for 2019 bygger på en præmis om, at den gennemsnitlige månedlige tildeling i årets første syv måneder fortæstter uændret i de sidste fem måneder af året)</t>
  </si>
  <si>
    <t>Jan-jul 14</t>
  </si>
  <si>
    <t>Jan-jul 15</t>
  </si>
  <si>
    <t>Jan-jul 16</t>
  </si>
  <si>
    <t>Jan-jul 17</t>
  </si>
  <si>
    <t>Jan-jul 18</t>
  </si>
  <si>
    <t>Jan-jul 19</t>
  </si>
  <si>
    <t>2014-2019</t>
  </si>
  <si>
    <t>2014-2019 i pct</t>
  </si>
  <si>
    <t>Tilgang til pørtidspension kun perioden Januar-Juli</t>
  </si>
  <si>
    <t>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</si>
</sst>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3A3A3"/>
        <bgColor rgb="FFA3A3A3"/>
      </patternFill>
    </fill>
    <fill>
      <patternFill patternType="solid">
        <fgColor rgb="FFDCDEE4"/>
        <bgColor rgb="FFDCDEE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0" xfId="0" applyNumberFormat="1"/>
    <xf numFmtId="1" fontId="0" fillId="0" borderId="0" xfId="0" applyNumberFormat="1"/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left"/>
    </xf>
    <xf numFmtId="0" fontId="3" fillId="0" borderId="0" xfId="0" applyFont="1"/>
    <xf numFmtId="1" fontId="3" fillId="0" borderId="0" xfId="0" applyNumberFormat="1" applyFont="1"/>
    <xf numFmtId="0" fontId="2" fillId="0" borderId="0" xfId="0" applyFont="1"/>
  </cellXfs>
  <cellStyles count="1">
    <cellStyle name="Normal" xfId="0" builtinId="0"/>
  </cellStyles>
  <dxfs count="33"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3" formatCode="#,##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numFmt numFmtId="0" formatCode="General"/>
      <fill>
        <patternFill patternType="solid">
          <fgColor rgb="FFDCDEE4"/>
          <bgColor rgb="FFDCDEE4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border outline="0">
        <left style="thin">
          <color rgb="FF000000"/>
        </left>
      </border>
    </dxf>
    <dxf>
      <numFmt numFmtId="0" formatCode="General"/>
      <fill>
        <patternFill patternType="solid">
          <fgColor rgb="FFDCDEE4"/>
          <bgColor rgb="FFDCDEE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07819-2223-40F0-A9B4-052B8305BCF8}" name="Tabel2" displayName="Tabel2" ref="A5:U103" totalsRowShown="0" headerRowDxfId="32" tableBorderDxfId="31">
  <autoFilter ref="A5:U103" xr:uid="{DEB9C248-9E20-41F6-A468-14A35E8323F8}"/>
  <sortState xmlns:xlrd2="http://schemas.microsoft.com/office/spreadsheetml/2017/richdata2" ref="A6:U103">
    <sortCondition ref="A4:A102"/>
  </sortState>
  <tableColumns count="21">
    <tableColumn id="1" xr3:uid="{AEDFD7A7-B450-4DFC-BB4C-042C5EFE9917}" name="Kolonne1" dataDxfId="30"/>
    <tableColumn id="2" xr3:uid="{2EB2CA2D-47A2-4DA2-B8B5-5B7A55CE0F4C}" name="2004" dataDxfId="29"/>
    <tableColumn id="3" xr3:uid="{DE119A24-2019-4054-A673-BFA2155E33CD}" name="2005" dataDxfId="28"/>
    <tableColumn id="4" xr3:uid="{DC23DF74-3A46-423B-921E-03C060E295E6}" name="2006" dataDxfId="27"/>
    <tableColumn id="5" xr3:uid="{AF434020-D5AD-45DD-A709-41FD4B69CA60}" name="2007" dataDxfId="26"/>
    <tableColumn id="6" xr3:uid="{A5A818B5-AC37-44D8-BAFE-D99FE4FA3C17}" name="2008" dataDxfId="25"/>
    <tableColumn id="7" xr3:uid="{C57D8F4B-3495-4D15-89EB-44FEA5100CA7}" name="2009" dataDxfId="24"/>
    <tableColumn id="8" xr3:uid="{75A8AB26-5AC6-4C0D-8570-84511A6E2716}" name="2010" dataDxfId="23"/>
    <tableColumn id="9" xr3:uid="{9F21C28E-8E6C-4A10-AC28-60173E5E33B8}" name="2011" dataDxfId="22"/>
    <tableColumn id="10" xr3:uid="{8CCC0E9E-90D2-4926-8F57-5DCE109B672F}" name="2012" dataDxfId="21"/>
    <tableColumn id="11" xr3:uid="{148FB52B-BFEF-4AD1-B2F1-D75F1A613E36}" name="2013" dataDxfId="20"/>
    <tableColumn id="12" xr3:uid="{CDDA113F-B0B7-406C-87D0-B942CB133FD7}" name="2014" dataDxfId="19"/>
    <tableColumn id="13" xr3:uid="{30BAA28E-DD1C-44D8-A91A-09EE78E58360}" name="2015" dataDxfId="18"/>
    <tableColumn id="14" xr3:uid="{70A11A08-327B-4D9E-9C09-1C26B7E15E87}" name="2016" dataDxfId="17"/>
    <tableColumn id="15" xr3:uid="{7B84ABA1-3E71-413F-B1DB-6547D83501B9}" name="2017" dataDxfId="16"/>
    <tableColumn id="16" xr3:uid="{E94BEAB1-BA67-40F0-B788-A3AE38124774}" name="2018" dataDxfId="15"/>
    <tableColumn id="17" xr3:uid="{748A58CE-D6DE-4519-AB09-2D397D0C3D34}" name="2019 (jan-juli)"/>
    <tableColumn id="18" xr3:uid="{B2676712-C85B-47F7-B68C-5AD2F2DD5CFA}" name="Udvikling 2013-2018" dataDxfId="14">
      <calculatedColumnFormula>P6-K6</calculatedColumnFormula>
    </tableColumn>
    <tableColumn id="19" xr3:uid="{3D4911A8-E632-46A8-B0DE-3AB7E700AB15}" name="Udvikling 2013-18 i pct" dataDxfId="13">
      <calculatedColumnFormula>(P6-K6)/K6*100</calculatedColumnFormula>
    </tableColumn>
    <tableColumn id="20" xr3:uid="{734A6F6C-38E9-4A04-99B0-FFD42BE06EA2}" name="Udvikling 2014-2018" dataDxfId="12">
      <calculatedColumnFormula>Tabel2[[#This Row],[2018]]-Tabel2[[#This Row],[2014]]</calculatedColumnFormula>
    </tableColumn>
    <tableColumn id="21" xr3:uid="{6B4729B5-1C05-4E76-89E1-85BE6BDEF87C}" name="Udvikling 2014-2018 i pct" dataDxfId="11">
      <calculatedColumnFormula>(Tabel2[[#This Row],[2018]]-Tabel2[[#This Row],[2014]])/Tabel2[[#This Row],[2014]]*100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1DDE7E-69E6-4B44-A043-E1841F2B4DF2}" name="Tabel7" displayName="Tabel7" ref="A116:I214" totalsRowShown="0" headerRowDxfId="10" dataDxfId="9">
  <autoFilter ref="A116:I214" xr:uid="{2B7CA239-87AA-4FDE-9E63-CE69FF3F7788}"/>
  <sortState xmlns:xlrd2="http://schemas.microsoft.com/office/spreadsheetml/2017/richdata2" ref="A117:I214">
    <sortCondition descending="1" ref="I112:I210"/>
  </sortState>
  <tableColumns count="9">
    <tableColumn id="1" xr3:uid="{E731A6A2-2600-4F08-A36B-19055BB204D0}" name="Kommune" dataDxfId="8"/>
    <tableColumn id="2" xr3:uid="{6FD93EF4-93D2-489A-8F46-A329875CC0F7}" name="Jan-jul 14" dataDxfId="7"/>
    <tableColumn id="3" xr3:uid="{ED9D6303-45E1-4FB9-80D5-570CB35383F4}" name="Jan-jul 15" dataDxfId="6"/>
    <tableColumn id="4" xr3:uid="{9405B91E-F76C-432B-AEC4-EA108202A4B6}" name="Jan-jul 16" dataDxfId="5"/>
    <tableColumn id="5" xr3:uid="{4740CFA3-95CD-4341-9B2F-AFB5482F2BFB}" name="Jan-jul 17" dataDxfId="4"/>
    <tableColumn id="6" xr3:uid="{81AFB024-0F76-4DC6-9EEA-E4A540B383C2}" name="Jan-jul 18" dataDxfId="3"/>
    <tableColumn id="7" xr3:uid="{ACCC8B7B-1B15-491D-9D28-864A54D195C0}" name="Jan-jul 19" dataDxfId="2"/>
    <tableColumn id="8" xr3:uid="{B79B9000-A02E-4BCC-A2D5-39D468FD4A57}" name="2014-2019" dataDxfId="1">
      <calculatedColumnFormula>Tabel7[[#This Row],[Jan-jul 19]]-Tabel7[[#This Row],[Jan-jul 14]]</calculatedColumnFormula>
    </tableColumn>
    <tableColumn id="9" xr3:uid="{5D97C489-D096-425E-8EDC-1FE487678216}" name="2014-2019 i pct" dataDxfId="0">
      <calculatedColumnFormula>(Tabel7[[#This Row],[Jan-jul 19]]-Tabel7[[#This Row],[Jan-jul 14]])/Tabel7[[#This Row],[Jan-jul 14]]*100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5493-CA60-4089-A798-1721CA804038}">
  <dimension ref="A2:U216"/>
  <sheetViews>
    <sheetView tabSelected="1" topLeftCell="I100" workbookViewId="0">
      <selection activeCell="U60" sqref="U60"/>
    </sheetView>
  </sheetViews>
  <sheetFormatPr defaultRowHeight="14.5" x14ac:dyDescent="0.35"/>
  <cols>
    <col min="17" max="17" width="17.36328125" customWidth="1"/>
    <col min="18" max="18" width="24.08984375" customWidth="1"/>
    <col min="19" max="19" width="24.6328125" customWidth="1"/>
    <col min="20" max="20" width="22.7265625" customWidth="1"/>
    <col min="21" max="21" width="28.1796875" customWidth="1"/>
  </cols>
  <sheetData>
    <row r="2" spans="1:21" ht="18.5" x14ac:dyDescent="0.45">
      <c r="A2" s="1" t="s">
        <v>0</v>
      </c>
    </row>
    <row r="4" spans="1:21" x14ac:dyDescent="0.35">
      <c r="A4" t="s">
        <v>1</v>
      </c>
    </row>
    <row r="5" spans="1:21" x14ac:dyDescent="0.3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4" t="s">
        <v>18</v>
      </c>
      <c r="R5" s="4" t="s">
        <v>19</v>
      </c>
      <c r="S5" s="4" t="s">
        <v>20</v>
      </c>
      <c r="T5" s="4" t="s">
        <v>21</v>
      </c>
      <c r="U5" s="4" t="s">
        <v>22</v>
      </c>
    </row>
    <row r="6" spans="1:21" x14ac:dyDescent="0.35">
      <c r="A6" s="5" t="s">
        <v>23</v>
      </c>
      <c r="B6" s="6">
        <v>127</v>
      </c>
      <c r="C6" s="6">
        <v>157</v>
      </c>
      <c r="D6" s="6">
        <v>111</v>
      </c>
      <c r="E6" s="6">
        <v>60</v>
      </c>
      <c r="F6" s="6">
        <v>88</v>
      </c>
      <c r="G6" s="6">
        <v>87</v>
      </c>
      <c r="H6" s="6">
        <v>81</v>
      </c>
      <c r="I6" s="6">
        <v>79</v>
      </c>
      <c r="J6" s="6">
        <v>75</v>
      </c>
      <c r="K6" s="6">
        <v>34</v>
      </c>
      <c r="L6" s="6">
        <v>36</v>
      </c>
      <c r="M6" s="6">
        <v>55</v>
      </c>
      <c r="N6" s="6">
        <v>66</v>
      </c>
      <c r="O6" s="6">
        <v>63</v>
      </c>
      <c r="P6" s="6">
        <v>107</v>
      </c>
      <c r="Q6">
        <v>63</v>
      </c>
      <c r="R6" s="7">
        <f t="shared" ref="R6:R69" si="0">P6-K6</f>
        <v>73</v>
      </c>
      <c r="S6" s="8">
        <f t="shared" ref="S6:S69" si="1">(P6-K6)/K6*100</f>
        <v>214.70588235294116</v>
      </c>
      <c r="T6" s="7">
        <f>Tabel2[[#This Row],[2018]]-Tabel2[[#This Row],[2014]]</f>
        <v>71</v>
      </c>
      <c r="U6" s="8">
        <f>(Tabel2[[#This Row],[2018]]-Tabel2[[#This Row],[2014]])/Tabel2[[#This Row],[2014]]*100</f>
        <v>197.22222222222223</v>
      </c>
    </row>
    <row r="7" spans="1:21" x14ac:dyDescent="0.35">
      <c r="A7" s="5" t="s">
        <v>24</v>
      </c>
      <c r="B7" s="6">
        <v>47</v>
      </c>
      <c r="C7" s="6">
        <v>56</v>
      </c>
      <c r="D7" s="6">
        <v>54</v>
      </c>
      <c r="E7" s="6">
        <v>47</v>
      </c>
      <c r="F7" s="6">
        <v>40</v>
      </c>
      <c r="G7" s="6">
        <v>24</v>
      </c>
      <c r="H7" s="6">
        <v>24</v>
      </c>
      <c r="I7" s="6">
        <v>36</v>
      </c>
      <c r="J7" s="6">
        <v>28</v>
      </c>
      <c r="K7" s="6">
        <v>17</v>
      </c>
      <c r="L7" s="6">
        <v>10</v>
      </c>
      <c r="M7" s="6">
        <v>17</v>
      </c>
      <c r="N7" s="6">
        <v>15</v>
      </c>
      <c r="O7" s="6">
        <v>19</v>
      </c>
      <c r="P7" s="6">
        <v>37</v>
      </c>
      <c r="Q7">
        <v>17</v>
      </c>
      <c r="R7" s="7">
        <f t="shared" si="0"/>
        <v>20</v>
      </c>
      <c r="S7" s="8">
        <f t="shared" si="1"/>
        <v>117.64705882352942</v>
      </c>
      <c r="T7" s="7">
        <f>Tabel2[[#This Row],[2018]]-Tabel2[[#This Row],[2014]]</f>
        <v>27</v>
      </c>
      <c r="U7" s="8">
        <f>(Tabel2[[#This Row],[2018]]-Tabel2[[#This Row],[2014]])/Tabel2[[#This Row],[2014]]*100</f>
        <v>270</v>
      </c>
    </row>
    <row r="8" spans="1:21" x14ac:dyDescent="0.35">
      <c r="A8" s="5" t="s">
        <v>25</v>
      </c>
      <c r="B8" s="6">
        <v>148</v>
      </c>
      <c r="C8" s="6">
        <v>135</v>
      </c>
      <c r="D8" s="6">
        <v>119</v>
      </c>
      <c r="E8" s="6">
        <v>105</v>
      </c>
      <c r="F8" s="6">
        <v>160</v>
      </c>
      <c r="G8" s="6">
        <v>114</v>
      </c>
      <c r="H8" s="6">
        <v>135</v>
      </c>
      <c r="I8" s="6">
        <v>136</v>
      </c>
      <c r="J8" s="6">
        <v>85</v>
      </c>
      <c r="K8" s="6">
        <v>68</v>
      </c>
      <c r="L8" s="6">
        <v>33</v>
      </c>
      <c r="M8" s="6">
        <v>38</v>
      </c>
      <c r="N8" s="6">
        <v>46</v>
      </c>
      <c r="O8" s="6">
        <v>69</v>
      </c>
      <c r="P8" s="6">
        <v>78</v>
      </c>
      <c r="Q8">
        <v>56</v>
      </c>
      <c r="R8" s="7">
        <f t="shared" si="0"/>
        <v>10</v>
      </c>
      <c r="S8" s="8">
        <f t="shared" si="1"/>
        <v>14.705882352941178</v>
      </c>
      <c r="T8" s="7">
        <f>Tabel2[[#This Row],[2018]]-Tabel2[[#This Row],[2014]]</f>
        <v>45</v>
      </c>
      <c r="U8" s="8">
        <f>(Tabel2[[#This Row],[2018]]-Tabel2[[#This Row],[2014]])/Tabel2[[#This Row],[2014]]*100</f>
        <v>136.36363636363635</v>
      </c>
    </row>
    <row r="9" spans="1:21" x14ac:dyDescent="0.35">
      <c r="A9" s="5" t="s">
        <v>26</v>
      </c>
      <c r="B9" s="6">
        <v>187</v>
      </c>
      <c r="C9" s="6">
        <v>194</v>
      </c>
      <c r="D9" s="6">
        <v>137</v>
      </c>
      <c r="E9" s="6">
        <v>101</v>
      </c>
      <c r="F9" s="6">
        <v>218</v>
      </c>
      <c r="G9" s="6">
        <v>214</v>
      </c>
      <c r="H9" s="6">
        <v>109</v>
      </c>
      <c r="I9" s="6">
        <v>127</v>
      </c>
      <c r="J9" s="6">
        <v>128</v>
      </c>
      <c r="K9" s="6">
        <v>63</v>
      </c>
      <c r="L9" s="6">
        <v>62</v>
      </c>
      <c r="M9" s="6">
        <v>79</v>
      </c>
      <c r="N9" s="6">
        <v>69</v>
      </c>
      <c r="O9" s="6">
        <v>105</v>
      </c>
      <c r="P9" s="6">
        <v>121</v>
      </c>
      <c r="Q9">
        <v>81</v>
      </c>
      <c r="R9" s="7">
        <f t="shared" si="0"/>
        <v>58</v>
      </c>
      <c r="S9" s="8">
        <f t="shared" si="1"/>
        <v>92.063492063492063</v>
      </c>
      <c r="T9" s="7">
        <f>Tabel2[[#This Row],[2018]]-Tabel2[[#This Row],[2014]]</f>
        <v>59</v>
      </c>
      <c r="U9" s="8">
        <f>(Tabel2[[#This Row],[2018]]-Tabel2[[#This Row],[2014]])/Tabel2[[#This Row],[2014]]*100</f>
        <v>95.161290322580655</v>
      </c>
    </row>
    <row r="10" spans="1:21" x14ac:dyDescent="0.35">
      <c r="A10" s="5" t="s">
        <v>27</v>
      </c>
      <c r="B10" s="6">
        <v>105</v>
      </c>
      <c r="C10" s="6">
        <v>94</v>
      </c>
      <c r="D10" s="6">
        <v>101</v>
      </c>
      <c r="E10" s="6">
        <v>95</v>
      </c>
      <c r="F10" s="6">
        <v>87</v>
      </c>
      <c r="G10" s="6">
        <v>96</v>
      </c>
      <c r="H10" s="6">
        <v>129</v>
      </c>
      <c r="I10" s="6">
        <v>90</v>
      </c>
      <c r="J10" s="6">
        <v>92</v>
      </c>
      <c r="K10" s="6">
        <v>56</v>
      </c>
      <c r="L10" s="6">
        <v>33</v>
      </c>
      <c r="M10" s="6">
        <v>42</v>
      </c>
      <c r="N10" s="6">
        <v>50</v>
      </c>
      <c r="O10" s="6">
        <v>64</v>
      </c>
      <c r="P10" s="6">
        <v>48</v>
      </c>
      <c r="Q10">
        <v>31</v>
      </c>
      <c r="R10" s="7">
        <f t="shared" si="0"/>
        <v>-8</v>
      </c>
      <c r="S10" s="8">
        <f t="shared" si="1"/>
        <v>-14.285714285714285</v>
      </c>
      <c r="T10" s="7">
        <f>Tabel2[[#This Row],[2018]]-Tabel2[[#This Row],[2014]]</f>
        <v>15</v>
      </c>
      <c r="U10" s="8">
        <f>(Tabel2[[#This Row],[2018]]-Tabel2[[#This Row],[2014]])/Tabel2[[#This Row],[2014]]*100</f>
        <v>45.454545454545453</v>
      </c>
    </row>
    <row r="11" spans="1:21" x14ac:dyDescent="0.35">
      <c r="A11" s="5" t="s">
        <v>28</v>
      </c>
      <c r="B11" s="6">
        <v>153</v>
      </c>
      <c r="C11" s="6">
        <v>165</v>
      </c>
      <c r="D11" s="6">
        <v>171</v>
      </c>
      <c r="E11" s="6">
        <v>137</v>
      </c>
      <c r="F11" s="6">
        <v>255</v>
      </c>
      <c r="G11" s="6">
        <v>244</v>
      </c>
      <c r="H11" s="6">
        <v>227</v>
      </c>
      <c r="I11" s="6">
        <v>203</v>
      </c>
      <c r="J11" s="6">
        <v>185</v>
      </c>
      <c r="K11" s="6">
        <v>107</v>
      </c>
      <c r="L11" s="6">
        <v>88</v>
      </c>
      <c r="M11" s="6">
        <v>86</v>
      </c>
      <c r="N11" s="6">
        <v>118</v>
      </c>
      <c r="O11" s="6">
        <v>153</v>
      </c>
      <c r="P11" s="6">
        <v>190</v>
      </c>
      <c r="Q11">
        <v>122</v>
      </c>
      <c r="R11" s="7">
        <f t="shared" si="0"/>
        <v>83</v>
      </c>
      <c r="S11" s="8">
        <f t="shared" si="1"/>
        <v>77.570093457943926</v>
      </c>
      <c r="T11" s="7">
        <f>Tabel2[[#This Row],[2018]]-Tabel2[[#This Row],[2014]]</f>
        <v>102</v>
      </c>
      <c r="U11" s="8">
        <f>(Tabel2[[#This Row],[2018]]-Tabel2[[#This Row],[2014]])/Tabel2[[#This Row],[2014]]*100</f>
        <v>115.90909090909092</v>
      </c>
    </row>
    <row r="12" spans="1:21" x14ac:dyDescent="0.35">
      <c r="A12" s="5" t="s">
        <v>29</v>
      </c>
      <c r="B12" s="6">
        <v>133</v>
      </c>
      <c r="C12" s="6">
        <v>137</v>
      </c>
      <c r="D12" s="6">
        <v>131</v>
      </c>
      <c r="E12" s="6">
        <v>131</v>
      </c>
      <c r="F12" s="6">
        <v>145</v>
      </c>
      <c r="G12" s="6">
        <v>110</v>
      </c>
      <c r="H12" s="6">
        <v>114</v>
      </c>
      <c r="I12" s="6">
        <v>73</v>
      </c>
      <c r="J12" s="6">
        <v>94</v>
      </c>
      <c r="K12" s="6">
        <v>54</v>
      </c>
      <c r="L12" s="6">
        <v>41</v>
      </c>
      <c r="M12" s="6">
        <v>28</v>
      </c>
      <c r="N12" s="6">
        <v>42</v>
      </c>
      <c r="O12" s="6">
        <v>77</v>
      </c>
      <c r="P12" s="6">
        <v>81</v>
      </c>
      <c r="Q12">
        <v>61</v>
      </c>
      <c r="R12" s="7">
        <f t="shared" si="0"/>
        <v>27</v>
      </c>
      <c r="S12" s="8">
        <f t="shared" si="1"/>
        <v>50</v>
      </c>
      <c r="T12" s="7">
        <f>Tabel2[[#This Row],[2018]]-Tabel2[[#This Row],[2014]]</f>
        <v>40</v>
      </c>
      <c r="U12" s="8">
        <f>(Tabel2[[#This Row],[2018]]-Tabel2[[#This Row],[2014]])/Tabel2[[#This Row],[2014]]*100</f>
        <v>97.560975609756099</v>
      </c>
    </row>
    <row r="13" spans="1:21" x14ac:dyDescent="0.35">
      <c r="A13" s="5" t="s">
        <v>30</v>
      </c>
      <c r="B13" s="6">
        <v>129</v>
      </c>
      <c r="C13" s="6">
        <v>96</v>
      </c>
      <c r="D13" s="6">
        <v>100</v>
      </c>
      <c r="E13" s="6">
        <v>85</v>
      </c>
      <c r="F13" s="6">
        <v>61</v>
      </c>
      <c r="G13" s="6">
        <v>91</v>
      </c>
      <c r="H13" s="6">
        <v>87</v>
      </c>
      <c r="I13" s="6">
        <v>117</v>
      </c>
      <c r="J13" s="6">
        <v>112</v>
      </c>
      <c r="K13" s="6">
        <v>46</v>
      </c>
      <c r="L13" s="6">
        <v>55</v>
      </c>
      <c r="M13" s="6">
        <v>45</v>
      </c>
      <c r="N13" s="6">
        <v>62</v>
      </c>
      <c r="O13" s="6">
        <v>66</v>
      </c>
      <c r="P13" s="6">
        <v>100</v>
      </c>
      <c r="Q13">
        <v>68</v>
      </c>
      <c r="R13" s="7">
        <f t="shared" si="0"/>
        <v>54</v>
      </c>
      <c r="S13" s="8">
        <f t="shared" si="1"/>
        <v>117.39130434782609</v>
      </c>
      <c r="T13" s="7">
        <f>Tabel2[[#This Row],[2018]]-Tabel2[[#This Row],[2014]]</f>
        <v>45</v>
      </c>
      <c r="U13" s="8">
        <f>(Tabel2[[#This Row],[2018]]-Tabel2[[#This Row],[2014]])/Tabel2[[#This Row],[2014]]*100</f>
        <v>81.818181818181827</v>
      </c>
    </row>
    <row r="14" spans="1:21" x14ac:dyDescent="0.35">
      <c r="A14" s="5" t="s">
        <v>31</v>
      </c>
      <c r="B14" s="6">
        <v>12</v>
      </c>
      <c r="C14" s="6">
        <v>25</v>
      </c>
      <c r="D14" s="6">
        <v>27</v>
      </c>
      <c r="E14" s="6">
        <v>22</v>
      </c>
      <c r="F14" s="6">
        <v>13</v>
      </c>
      <c r="G14" s="6">
        <v>14</v>
      </c>
      <c r="H14" s="6">
        <v>16</v>
      </c>
      <c r="I14" s="6">
        <v>18</v>
      </c>
      <c r="J14" s="6">
        <v>19</v>
      </c>
      <c r="K14" s="6">
        <v>12</v>
      </c>
      <c r="L14" s="6">
        <v>8</v>
      </c>
      <c r="M14" s="6">
        <v>12</v>
      </c>
      <c r="N14" s="6">
        <v>19</v>
      </c>
      <c r="O14" s="6">
        <v>20</v>
      </c>
      <c r="P14" s="6">
        <v>18</v>
      </c>
      <c r="Q14">
        <v>6</v>
      </c>
      <c r="R14" s="7">
        <f t="shared" si="0"/>
        <v>6</v>
      </c>
      <c r="S14" s="8">
        <f t="shared" si="1"/>
        <v>50</v>
      </c>
      <c r="T14" s="7">
        <f>Tabel2[[#This Row],[2018]]-Tabel2[[#This Row],[2014]]</f>
        <v>10</v>
      </c>
      <c r="U14" s="8">
        <f>(Tabel2[[#This Row],[2018]]-Tabel2[[#This Row],[2014]])/Tabel2[[#This Row],[2014]]*100</f>
        <v>125</v>
      </c>
    </row>
    <row r="15" spans="1:21" x14ac:dyDescent="0.35">
      <c r="A15" s="5" t="s">
        <v>32</v>
      </c>
      <c r="B15" s="6">
        <v>116</v>
      </c>
      <c r="C15" s="6">
        <v>79</v>
      </c>
      <c r="D15" s="6">
        <v>86</v>
      </c>
      <c r="E15" s="6">
        <v>45</v>
      </c>
      <c r="F15" s="6">
        <v>66</v>
      </c>
      <c r="G15" s="6">
        <v>58</v>
      </c>
      <c r="H15" s="6">
        <v>64</v>
      </c>
      <c r="I15" s="6">
        <v>51</v>
      </c>
      <c r="J15" s="6">
        <v>71</v>
      </c>
      <c r="K15" s="6">
        <v>26</v>
      </c>
      <c r="L15" s="6">
        <v>21</v>
      </c>
      <c r="M15" s="6">
        <v>32</v>
      </c>
      <c r="N15" s="6">
        <v>43</v>
      </c>
      <c r="O15" s="6">
        <v>37</v>
      </c>
      <c r="P15" s="6">
        <v>44</v>
      </c>
      <c r="Q15">
        <v>29</v>
      </c>
      <c r="R15" s="7">
        <f t="shared" si="0"/>
        <v>18</v>
      </c>
      <c r="S15" s="8">
        <f t="shared" si="1"/>
        <v>69.230769230769226</v>
      </c>
      <c r="T15" s="7">
        <f>Tabel2[[#This Row],[2018]]-Tabel2[[#This Row],[2014]]</f>
        <v>23</v>
      </c>
      <c r="U15" s="8">
        <f>(Tabel2[[#This Row],[2018]]-Tabel2[[#This Row],[2014]])/Tabel2[[#This Row],[2014]]*100</f>
        <v>109.52380952380953</v>
      </c>
    </row>
    <row r="16" spans="1:21" x14ac:dyDescent="0.35">
      <c r="A16" s="5" t="s">
        <v>33</v>
      </c>
      <c r="B16" s="6">
        <v>522</v>
      </c>
      <c r="C16" s="6">
        <v>452</v>
      </c>
      <c r="D16" s="6">
        <v>455</v>
      </c>
      <c r="E16" s="6">
        <v>473</v>
      </c>
      <c r="F16" s="6">
        <v>515</v>
      </c>
      <c r="G16" s="6">
        <v>496</v>
      </c>
      <c r="H16" s="6">
        <v>484</v>
      </c>
      <c r="I16" s="6">
        <v>362</v>
      </c>
      <c r="J16" s="6">
        <v>365</v>
      </c>
      <c r="K16" s="6">
        <v>158</v>
      </c>
      <c r="L16" s="6">
        <v>96</v>
      </c>
      <c r="M16" s="6">
        <v>165</v>
      </c>
      <c r="N16" s="6">
        <v>176</v>
      </c>
      <c r="O16" s="6">
        <v>195</v>
      </c>
      <c r="P16" s="6">
        <v>264</v>
      </c>
      <c r="Q16">
        <v>216</v>
      </c>
      <c r="R16" s="7">
        <f t="shared" si="0"/>
        <v>106</v>
      </c>
      <c r="S16" s="8">
        <f t="shared" si="1"/>
        <v>67.088607594936718</v>
      </c>
      <c r="T16" s="7">
        <f>Tabel2[[#This Row],[2018]]-Tabel2[[#This Row],[2014]]</f>
        <v>168</v>
      </c>
      <c r="U16" s="8">
        <f>(Tabel2[[#This Row],[2018]]-Tabel2[[#This Row],[2014]])/Tabel2[[#This Row],[2014]]*100</f>
        <v>175</v>
      </c>
    </row>
    <row r="17" spans="1:21" x14ac:dyDescent="0.35">
      <c r="A17" s="5" t="s">
        <v>34</v>
      </c>
      <c r="B17" s="6">
        <v>15</v>
      </c>
      <c r="C17" s="6">
        <v>15</v>
      </c>
      <c r="D17" s="6">
        <v>18</v>
      </c>
      <c r="E17" s="6">
        <v>13</v>
      </c>
      <c r="F17" s="6">
        <v>7</v>
      </c>
      <c r="G17" s="6">
        <v>8</v>
      </c>
      <c r="H17" s="6">
        <v>4</v>
      </c>
      <c r="I17" s="6">
        <v>8</v>
      </c>
      <c r="J17" s="6">
        <v>7</v>
      </c>
      <c r="K17" s="9" t="s">
        <v>35</v>
      </c>
      <c r="L17" s="6">
        <v>4</v>
      </c>
      <c r="M17" s="6">
        <v>5</v>
      </c>
      <c r="N17" s="6">
        <v>3</v>
      </c>
      <c r="O17" s="9" t="s">
        <v>35</v>
      </c>
      <c r="P17" s="6">
        <v>4</v>
      </c>
      <c r="Q17">
        <v>0</v>
      </c>
      <c r="R17" s="7">
        <v>0</v>
      </c>
      <c r="S17" s="8">
        <v>0</v>
      </c>
      <c r="T17" s="7">
        <f>Tabel2[[#This Row],[2018]]-Tabel2[[#This Row],[2014]]</f>
        <v>0</v>
      </c>
      <c r="U17" s="8">
        <f>(Tabel2[[#This Row],[2018]]-Tabel2[[#This Row],[2014]])/Tabel2[[#This Row],[2014]]*100</f>
        <v>0</v>
      </c>
    </row>
    <row r="18" spans="1:21" x14ac:dyDescent="0.35">
      <c r="A18" s="5" t="s">
        <v>36</v>
      </c>
      <c r="B18" s="6">
        <v>146</v>
      </c>
      <c r="C18" s="6">
        <v>125</v>
      </c>
      <c r="D18" s="6">
        <v>143</v>
      </c>
      <c r="E18" s="6">
        <v>128</v>
      </c>
      <c r="F18" s="6">
        <v>86</v>
      </c>
      <c r="G18" s="6">
        <v>151</v>
      </c>
      <c r="H18" s="6">
        <v>145</v>
      </c>
      <c r="I18" s="6">
        <v>139</v>
      </c>
      <c r="J18" s="6">
        <v>149</v>
      </c>
      <c r="K18" s="6">
        <v>45</v>
      </c>
      <c r="L18" s="6">
        <v>46</v>
      </c>
      <c r="M18" s="6">
        <v>69</v>
      </c>
      <c r="N18" s="6">
        <v>61</v>
      </c>
      <c r="O18" s="6">
        <v>64</v>
      </c>
      <c r="P18" s="6">
        <v>57</v>
      </c>
      <c r="Q18">
        <v>49</v>
      </c>
      <c r="R18" s="7">
        <f t="shared" si="0"/>
        <v>12</v>
      </c>
      <c r="S18" s="8">
        <f t="shared" si="1"/>
        <v>26.666666666666668</v>
      </c>
      <c r="T18" s="7">
        <f>Tabel2[[#This Row],[2018]]-Tabel2[[#This Row],[2014]]</f>
        <v>11</v>
      </c>
      <c r="U18" s="8">
        <f>(Tabel2[[#This Row],[2018]]-Tabel2[[#This Row],[2014]])/Tabel2[[#This Row],[2014]]*100</f>
        <v>23.913043478260871</v>
      </c>
    </row>
    <row r="19" spans="1:21" x14ac:dyDescent="0.35">
      <c r="A19" s="5" t="s">
        <v>37</v>
      </c>
      <c r="B19" s="6">
        <v>110</v>
      </c>
      <c r="C19" s="6">
        <v>92</v>
      </c>
      <c r="D19" s="6">
        <v>72</v>
      </c>
      <c r="E19" s="6">
        <v>79</v>
      </c>
      <c r="F19" s="6">
        <v>111</v>
      </c>
      <c r="G19" s="6">
        <v>84</v>
      </c>
      <c r="H19" s="6">
        <v>73</v>
      </c>
      <c r="I19" s="6">
        <v>48</v>
      </c>
      <c r="J19" s="6">
        <v>69</v>
      </c>
      <c r="K19" s="6">
        <v>42</v>
      </c>
      <c r="L19" s="6">
        <v>27</v>
      </c>
      <c r="M19" s="6">
        <v>43</v>
      </c>
      <c r="N19" s="6">
        <v>40</v>
      </c>
      <c r="O19" s="6">
        <v>54</v>
      </c>
      <c r="P19" s="6">
        <v>90</v>
      </c>
      <c r="Q19">
        <v>51</v>
      </c>
      <c r="R19" s="7">
        <f t="shared" si="0"/>
        <v>48</v>
      </c>
      <c r="S19" s="8">
        <f t="shared" si="1"/>
        <v>114.28571428571428</v>
      </c>
      <c r="T19" s="7">
        <f>Tabel2[[#This Row],[2018]]-Tabel2[[#This Row],[2014]]</f>
        <v>63</v>
      </c>
      <c r="U19" s="8">
        <f>(Tabel2[[#This Row],[2018]]-Tabel2[[#This Row],[2014]])/Tabel2[[#This Row],[2014]]*100</f>
        <v>233.33333333333334</v>
      </c>
    </row>
    <row r="20" spans="1:21" x14ac:dyDescent="0.35">
      <c r="A20" s="5" t="s">
        <v>38</v>
      </c>
      <c r="B20" s="6">
        <v>98</v>
      </c>
      <c r="C20" s="6">
        <v>94</v>
      </c>
      <c r="D20" s="6">
        <v>123</v>
      </c>
      <c r="E20" s="6">
        <v>88</v>
      </c>
      <c r="F20" s="6">
        <v>98</v>
      </c>
      <c r="G20" s="6">
        <v>99</v>
      </c>
      <c r="H20" s="6">
        <v>139</v>
      </c>
      <c r="I20" s="6">
        <v>126</v>
      </c>
      <c r="J20" s="6">
        <v>102</v>
      </c>
      <c r="K20" s="6">
        <v>55</v>
      </c>
      <c r="L20" s="6">
        <v>54</v>
      </c>
      <c r="M20" s="6">
        <v>57</v>
      </c>
      <c r="N20" s="6">
        <v>50</v>
      </c>
      <c r="O20" s="6">
        <v>60</v>
      </c>
      <c r="P20" s="6">
        <v>87</v>
      </c>
      <c r="Q20">
        <v>64</v>
      </c>
      <c r="R20" s="7">
        <f t="shared" si="0"/>
        <v>32</v>
      </c>
      <c r="S20" s="8">
        <f t="shared" si="1"/>
        <v>58.18181818181818</v>
      </c>
      <c r="T20" s="7">
        <f>Tabel2[[#This Row],[2018]]-Tabel2[[#This Row],[2014]]</f>
        <v>33</v>
      </c>
      <c r="U20" s="8">
        <f>(Tabel2[[#This Row],[2018]]-Tabel2[[#This Row],[2014]])/Tabel2[[#This Row],[2014]]*100</f>
        <v>61.111111111111114</v>
      </c>
    </row>
    <row r="21" spans="1:21" x14ac:dyDescent="0.35">
      <c r="A21" s="5" t="s">
        <v>39</v>
      </c>
      <c r="B21" s="6">
        <v>160</v>
      </c>
      <c r="C21" s="6">
        <v>168</v>
      </c>
      <c r="D21" s="6">
        <v>160</v>
      </c>
      <c r="E21" s="6">
        <v>171</v>
      </c>
      <c r="F21" s="6">
        <v>178</v>
      </c>
      <c r="G21" s="6">
        <v>225</v>
      </c>
      <c r="H21" s="6">
        <v>187</v>
      </c>
      <c r="I21" s="6">
        <v>195</v>
      </c>
      <c r="J21" s="6">
        <v>169</v>
      </c>
      <c r="K21" s="6">
        <v>74</v>
      </c>
      <c r="L21" s="6">
        <v>55</v>
      </c>
      <c r="M21" s="6">
        <v>70</v>
      </c>
      <c r="N21" s="6">
        <v>72</v>
      </c>
      <c r="O21" s="6">
        <v>89</v>
      </c>
      <c r="P21" s="6">
        <v>153</v>
      </c>
      <c r="Q21">
        <v>73</v>
      </c>
      <c r="R21" s="7">
        <f t="shared" si="0"/>
        <v>79</v>
      </c>
      <c r="S21" s="8">
        <f t="shared" si="1"/>
        <v>106.75675675675676</v>
      </c>
      <c r="T21" s="7">
        <f>Tabel2[[#This Row],[2018]]-Tabel2[[#This Row],[2014]]</f>
        <v>98</v>
      </c>
      <c r="U21" s="8">
        <f>(Tabel2[[#This Row],[2018]]-Tabel2[[#This Row],[2014]])/Tabel2[[#This Row],[2014]]*100</f>
        <v>178.18181818181819</v>
      </c>
    </row>
    <row r="22" spans="1:21" x14ac:dyDescent="0.35">
      <c r="A22" s="5" t="s">
        <v>40</v>
      </c>
      <c r="B22" s="6">
        <v>250</v>
      </c>
      <c r="C22" s="6">
        <v>294</v>
      </c>
      <c r="D22" s="6">
        <v>246</v>
      </c>
      <c r="E22" s="6">
        <v>182</v>
      </c>
      <c r="F22" s="6">
        <v>208</v>
      </c>
      <c r="G22" s="6">
        <v>259</v>
      </c>
      <c r="H22" s="6">
        <v>252</v>
      </c>
      <c r="I22" s="6">
        <v>233</v>
      </c>
      <c r="J22" s="6">
        <v>225</v>
      </c>
      <c r="K22" s="6">
        <v>105</v>
      </c>
      <c r="L22" s="6">
        <v>66</v>
      </c>
      <c r="M22" s="6">
        <v>92</v>
      </c>
      <c r="N22" s="6">
        <v>104</v>
      </c>
      <c r="O22" s="6">
        <v>114</v>
      </c>
      <c r="P22" s="6">
        <v>160</v>
      </c>
      <c r="Q22">
        <v>99</v>
      </c>
      <c r="R22" s="7">
        <f t="shared" si="0"/>
        <v>55</v>
      </c>
      <c r="S22" s="8">
        <f t="shared" si="1"/>
        <v>52.380952380952387</v>
      </c>
      <c r="T22" s="7">
        <f>Tabel2[[#This Row],[2018]]-Tabel2[[#This Row],[2014]]</f>
        <v>94</v>
      </c>
      <c r="U22" s="8">
        <f>(Tabel2[[#This Row],[2018]]-Tabel2[[#This Row],[2014]])/Tabel2[[#This Row],[2014]]*100</f>
        <v>142.42424242424244</v>
      </c>
    </row>
    <row r="23" spans="1:21" x14ac:dyDescent="0.35">
      <c r="A23" s="5" t="s">
        <v>41</v>
      </c>
      <c r="B23" s="6">
        <v>159</v>
      </c>
      <c r="C23" s="6">
        <v>157</v>
      </c>
      <c r="D23" s="6">
        <v>150</v>
      </c>
      <c r="E23" s="6">
        <v>155</v>
      </c>
      <c r="F23" s="6">
        <v>284</v>
      </c>
      <c r="G23" s="6">
        <v>342</v>
      </c>
      <c r="H23" s="6">
        <v>295</v>
      </c>
      <c r="I23" s="6">
        <v>316</v>
      </c>
      <c r="J23" s="6">
        <v>316</v>
      </c>
      <c r="K23" s="6">
        <v>174</v>
      </c>
      <c r="L23" s="6">
        <v>86</v>
      </c>
      <c r="M23" s="6">
        <v>115</v>
      </c>
      <c r="N23" s="6">
        <v>158</v>
      </c>
      <c r="O23" s="6">
        <v>192</v>
      </c>
      <c r="P23" s="6">
        <v>216</v>
      </c>
      <c r="Q23">
        <v>96</v>
      </c>
      <c r="R23" s="7">
        <f t="shared" si="0"/>
        <v>42</v>
      </c>
      <c r="S23" s="8">
        <f t="shared" si="1"/>
        <v>24.137931034482758</v>
      </c>
      <c r="T23" s="7">
        <f>Tabel2[[#This Row],[2018]]-Tabel2[[#This Row],[2014]]</f>
        <v>130</v>
      </c>
      <c r="U23" s="8">
        <f>(Tabel2[[#This Row],[2018]]-Tabel2[[#This Row],[2014]])/Tabel2[[#This Row],[2014]]*100</f>
        <v>151.16279069767441</v>
      </c>
    </row>
    <row r="24" spans="1:21" x14ac:dyDescent="0.35">
      <c r="A24" s="5" t="s">
        <v>42</v>
      </c>
      <c r="B24" s="6">
        <v>143</v>
      </c>
      <c r="C24" s="6">
        <v>121</v>
      </c>
      <c r="D24" s="6">
        <v>115</v>
      </c>
      <c r="E24" s="6">
        <v>25</v>
      </c>
      <c r="F24" s="6">
        <v>41</v>
      </c>
      <c r="G24" s="6">
        <v>71</v>
      </c>
      <c r="H24" s="6">
        <v>71</v>
      </c>
      <c r="I24" s="6">
        <v>58</v>
      </c>
      <c r="J24" s="6">
        <v>45</v>
      </c>
      <c r="K24" s="6">
        <v>23</v>
      </c>
      <c r="L24" s="6">
        <v>21</v>
      </c>
      <c r="M24" s="6">
        <v>27</v>
      </c>
      <c r="N24" s="6">
        <v>69</v>
      </c>
      <c r="O24" s="6">
        <v>97</v>
      </c>
      <c r="P24" s="6">
        <v>124</v>
      </c>
      <c r="Q24">
        <v>72</v>
      </c>
      <c r="R24" s="7">
        <f t="shared" si="0"/>
        <v>101</v>
      </c>
      <c r="S24" s="8">
        <f t="shared" si="1"/>
        <v>439.13043478260869</v>
      </c>
      <c r="T24" s="7">
        <f>Tabel2[[#This Row],[2018]]-Tabel2[[#This Row],[2014]]</f>
        <v>103</v>
      </c>
      <c r="U24" s="8">
        <f>(Tabel2[[#This Row],[2018]]-Tabel2[[#This Row],[2014]])/Tabel2[[#This Row],[2014]]*100</f>
        <v>490.47619047619048</v>
      </c>
    </row>
    <row r="25" spans="1:21" x14ac:dyDescent="0.35">
      <c r="A25" s="5" t="s">
        <v>43</v>
      </c>
      <c r="B25" s="6">
        <v>56</v>
      </c>
      <c r="C25" s="6">
        <v>66</v>
      </c>
      <c r="D25" s="6">
        <v>69</v>
      </c>
      <c r="E25" s="6">
        <v>59</v>
      </c>
      <c r="F25" s="6">
        <v>93</v>
      </c>
      <c r="G25" s="6">
        <v>76</v>
      </c>
      <c r="H25" s="6">
        <v>98</v>
      </c>
      <c r="I25" s="6">
        <v>92</v>
      </c>
      <c r="J25" s="6">
        <v>83</v>
      </c>
      <c r="K25" s="6">
        <v>35</v>
      </c>
      <c r="L25" s="6">
        <v>32</v>
      </c>
      <c r="M25" s="6">
        <v>30</v>
      </c>
      <c r="N25" s="6">
        <v>45</v>
      </c>
      <c r="O25" s="6">
        <v>47</v>
      </c>
      <c r="P25" s="6">
        <v>35</v>
      </c>
      <c r="Q25">
        <v>24</v>
      </c>
      <c r="R25" s="7">
        <f t="shared" si="0"/>
        <v>0</v>
      </c>
      <c r="S25" s="8">
        <f t="shared" si="1"/>
        <v>0</v>
      </c>
      <c r="T25" s="7">
        <f>Tabel2[[#This Row],[2018]]-Tabel2[[#This Row],[2014]]</f>
        <v>3</v>
      </c>
      <c r="U25" s="8">
        <f>(Tabel2[[#This Row],[2018]]-Tabel2[[#This Row],[2014]])/Tabel2[[#This Row],[2014]]*100</f>
        <v>9.375</v>
      </c>
    </row>
    <row r="26" spans="1:21" x14ac:dyDescent="0.35">
      <c r="A26" s="5" t="s">
        <v>44</v>
      </c>
      <c r="B26" s="6">
        <v>185</v>
      </c>
      <c r="C26" s="6">
        <v>185</v>
      </c>
      <c r="D26" s="6">
        <v>205</v>
      </c>
      <c r="E26" s="6">
        <v>89</v>
      </c>
      <c r="F26" s="6">
        <v>184</v>
      </c>
      <c r="G26" s="6">
        <v>180</v>
      </c>
      <c r="H26" s="6">
        <v>324</v>
      </c>
      <c r="I26" s="6">
        <v>244</v>
      </c>
      <c r="J26" s="6">
        <v>197</v>
      </c>
      <c r="K26" s="6">
        <v>73</v>
      </c>
      <c r="L26" s="6">
        <v>31</v>
      </c>
      <c r="M26" s="6">
        <v>32</v>
      </c>
      <c r="N26" s="6">
        <v>68</v>
      </c>
      <c r="O26" s="6">
        <v>65</v>
      </c>
      <c r="P26" s="6">
        <v>78</v>
      </c>
      <c r="Q26">
        <v>50</v>
      </c>
      <c r="R26" s="7">
        <f t="shared" si="0"/>
        <v>5</v>
      </c>
      <c r="S26" s="8">
        <f t="shared" si="1"/>
        <v>6.8493150684931505</v>
      </c>
      <c r="T26" s="7">
        <f>Tabel2[[#This Row],[2018]]-Tabel2[[#This Row],[2014]]</f>
        <v>47</v>
      </c>
      <c r="U26" s="8">
        <f>(Tabel2[[#This Row],[2018]]-Tabel2[[#This Row],[2014]])/Tabel2[[#This Row],[2014]]*100</f>
        <v>151.61290322580646</v>
      </c>
    </row>
    <row r="27" spans="1:21" x14ac:dyDescent="0.35">
      <c r="A27" s="5" t="s">
        <v>45</v>
      </c>
      <c r="B27" s="6">
        <v>108</v>
      </c>
      <c r="C27" s="6">
        <v>109</v>
      </c>
      <c r="D27" s="6">
        <v>77</v>
      </c>
      <c r="E27" s="6">
        <v>128</v>
      </c>
      <c r="F27" s="6">
        <v>112</v>
      </c>
      <c r="G27" s="6">
        <v>111</v>
      </c>
      <c r="H27" s="6">
        <v>143</v>
      </c>
      <c r="I27" s="6">
        <v>91</v>
      </c>
      <c r="J27" s="6">
        <v>110</v>
      </c>
      <c r="K27" s="6">
        <v>74</v>
      </c>
      <c r="L27" s="6">
        <v>65</v>
      </c>
      <c r="M27" s="6">
        <v>62</v>
      </c>
      <c r="N27" s="6">
        <v>72</v>
      </c>
      <c r="O27" s="6">
        <v>62</v>
      </c>
      <c r="P27" s="6">
        <v>63</v>
      </c>
      <c r="Q27">
        <v>68</v>
      </c>
      <c r="R27" s="7">
        <f t="shared" si="0"/>
        <v>-11</v>
      </c>
      <c r="S27" s="8">
        <f t="shared" si="1"/>
        <v>-14.864864864864865</v>
      </c>
      <c r="T27" s="7">
        <f>Tabel2[[#This Row],[2018]]-Tabel2[[#This Row],[2014]]</f>
        <v>-2</v>
      </c>
      <c r="U27" s="8">
        <f>(Tabel2[[#This Row],[2018]]-Tabel2[[#This Row],[2014]])/Tabel2[[#This Row],[2014]]*100</f>
        <v>-3.0769230769230771</v>
      </c>
    </row>
    <row r="28" spans="1:21" x14ac:dyDescent="0.35">
      <c r="A28" s="5" t="s">
        <v>46</v>
      </c>
      <c r="B28" s="6">
        <v>166</v>
      </c>
      <c r="C28" s="6">
        <v>210</v>
      </c>
      <c r="D28" s="6">
        <v>245</v>
      </c>
      <c r="E28" s="6">
        <v>213</v>
      </c>
      <c r="F28" s="6">
        <v>177</v>
      </c>
      <c r="G28" s="6">
        <v>200</v>
      </c>
      <c r="H28" s="6">
        <v>152</v>
      </c>
      <c r="I28" s="6">
        <v>144</v>
      </c>
      <c r="J28" s="6">
        <v>133</v>
      </c>
      <c r="K28" s="6">
        <v>70</v>
      </c>
      <c r="L28" s="6">
        <v>63</v>
      </c>
      <c r="M28" s="6">
        <v>86</v>
      </c>
      <c r="N28" s="6">
        <v>95</v>
      </c>
      <c r="O28" s="6">
        <v>99</v>
      </c>
      <c r="P28" s="6">
        <v>182</v>
      </c>
      <c r="Q28">
        <v>101</v>
      </c>
      <c r="R28" s="7">
        <f t="shared" si="0"/>
        <v>112</v>
      </c>
      <c r="S28" s="8">
        <f t="shared" si="1"/>
        <v>160</v>
      </c>
      <c r="T28" s="7">
        <f>Tabel2[[#This Row],[2018]]-Tabel2[[#This Row],[2014]]</f>
        <v>119</v>
      </c>
      <c r="U28" s="8">
        <f>(Tabel2[[#This Row],[2018]]-Tabel2[[#This Row],[2014]])/Tabel2[[#This Row],[2014]]*100</f>
        <v>188.88888888888889</v>
      </c>
    </row>
    <row r="29" spans="1:21" x14ac:dyDescent="0.35">
      <c r="A29" s="5" t="s">
        <v>47</v>
      </c>
      <c r="B29" s="6">
        <v>41</v>
      </c>
      <c r="C29" s="6">
        <v>57</v>
      </c>
      <c r="D29" s="6">
        <v>63</v>
      </c>
      <c r="E29" s="6">
        <v>50</v>
      </c>
      <c r="F29" s="6">
        <v>54</v>
      </c>
      <c r="G29" s="6">
        <v>95</v>
      </c>
      <c r="H29" s="6">
        <v>30</v>
      </c>
      <c r="I29" s="6">
        <v>41</v>
      </c>
      <c r="J29" s="6">
        <v>38</v>
      </c>
      <c r="K29" s="6">
        <v>18</v>
      </c>
      <c r="L29" s="6">
        <v>19</v>
      </c>
      <c r="M29" s="6">
        <v>24</v>
      </c>
      <c r="N29" s="6">
        <v>52</v>
      </c>
      <c r="O29" s="6">
        <v>50</v>
      </c>
      <c r="P29" s="6">
        <v>88</v>
      </c>
      <c r="Q29">
        <v>48</v>
      </c>
      <c r="R29" s="7">
        <f t="shared" si="0"/>
        <v>70</v>
      </c>
      <c r="S29" s="8">
        <f t="shared" si="1"/>
        <v>388.88888888888886</v>
      </c>
      <c r="T29" s="7">
        <f>Tabel2[[#This Row],[2018]]-Tabel2[[#This Row],[2014]]</f>
        <v>69</v>
      </c>
      <c r="U29" s="8">
        <f>(Tabel2[[#This Row],[2018]]-Tabel2[[#This Row],[2014]])/Tabel2[[#This Row],[2014]]*100</f>
        <v>363.15789473684214</v>
      </c>
    </row>
    <row r="30" spans="1:21" x14ac:dyDescent="0.35">
      <c r="A30" s="5" t="s">
        <v>48</v>
      </c>
      <c r="B30" s="6">
        <v>132</v>
      </c>
      <c r="C30" s="6">
        <v>163</v>
      </c>
      <c r="D30" s="6">
        <v>128</v>
      </c>
      <c r="E30" s="6">
        <v>131</v>
      </c>
      <c r="F30" s="6">
        <v>168</v>
      </c>
      <c r="G30" s="6">
        <v>193</v>
      </c>
      <c r="H30" s="6">
        <v>157</v>
      </c>
      <c r="I30" s="6">
        <v>137</v>
      </c>
      <c r="J30" s="6">
        <v>147</v>
      </c>
      <c r="K30" s="6">
        <v>93</v>
      </c>
      <c r="L30" s="6">
        <v>69</v>
      </c>
      <c r="M30" s="6">
        <v>47</v>
      </c>
      <c r="N30" s="6">
        <v>85</v>
      </c>
      <c r="O30" s="6">
        <v>86</v>
      </c>
      <c r="P30" s="6">
        <v>114</v>
      </c>
      <c r="Q30">
        <v>75</v>
      </c>
      <c r="R30" s="7">
        <f t="shared" si="0"/>
        <v>21</v>
      </c>
      <c r="S30" s="8">
        <f t="shared" si="1"/>
        <v>22.58064516129032</v>
      </c>
      <c r="T30" s="7">
        <f>Tabel2[[#This Row],[2018]]-Tabel2[[#This Row],[2014]]</f>
        <v>45</v>
      </c>
      <c r="U30" s="8">
        <f>(Tabel2[[#This Row],[2018]]-Tabel2[[#This Row],[2014]])/Tabel2[[#This Row],[2014]]*100</f>
        <v>65.217391304347828</v>
      </c>
    </row>
    <row r="31" spans="1:21" x14ac:dyDescent="0.35">
      <c r="A31" s="5" t="s">
        <v>49</v>
      </c>
      <c r="B31" s="6">
        <v>144</v>
      </c>
      <c r="C31" s="6">
        <v>155</v>
      </c>
      <c r="D31" s="6">
        <v>126</v>
      </c>
      <c r="E31" s="6">
        <v>85</v>
      </c>
      <c r="F31" s="6">
        <v>104</v>
      </c>
      <c r="G31" s="6">
        <v>122</v>
      </c>
      <c r="H31" s="6">
        <v>87</v>
      </c>
      <c r="I31" s="6">
        <v>86</v>
      </c>
      <c r="J31" s="6">
        <v>77</v>
      </c>
      <c r="K31" s="6">
        <v>49</v>
      </c>
      <c r="L31" s="6">
        <v>78</v>
      </c>
      <c r="M31" s="6">
        <v>37</v>
      </c>
      <c r="N31" s="6">
        <v>42</v>
      </c>
      <c r="O31" s="6">
        <v>45</v>
      </c>
      <c r="P31" s="6">
        <v>91</v>
      </c>
      <c r="Q31">
        <v>60</v>
      </c>
      <c r="R31" s="7">
        <f t="shared" si="0"/>
        <v>42</v>
      </c>
      <c r="S31" s="8">
        <f t="shared" si="1"/>
        <v>85.714285714285708</v>
      </c>
      <c r="T31" s="7">
        <f>Tabel2[[#This Row],[2018]]-Tabel2[[#This Row],[2014]]</f>
        <v>13</v>
      </c>
      <c r="U31" s="8">
        <f>(Tabel2[[#This Row],[2018]]-Tabel2[[#This Row],[2014]])/Tabel2[[#This Row],[2014]]*100</f>
        <v>16.666666666666664</v>
      </c>
    </row>
    <row r="32" spans="1:21" x14ac:dyDescent="0.35">
      <c r="A32" s="5" t="s">
        <v>50</v>
      </c>
      <c r="B32" s="6">
        <v>280</v>
      </c>
      <c r="C32" s="6">
        <v>291</v>
      </c>
      <c r="D32" s="6">
        <v>269</v>
      </c>
      <c r="E32" s="6">
        <v>221</v>
      </c>
      <c r="F32" s="6">
        <v>279</v>
      </c>
      <c r="G32" s="6">
        <v>298</v>
      </c>
      <c r="H32" s="6">
        <v>328</v>
      </c>
      <c r="I32" s="6">
        <v>420</v>
      </c>
      <c r="J32" s="6">
        <v>223</v>
      </c>
      <c r="K32" s="6">
        <v>90</v>
      </c>
      <c r="L32" s="6">
        <v>100</v>
      </c>
      <c r="M32" s="6">
        <v>131</v>
      </c>
      <c r="N32" s="6">
        <v>123</v>
      </c>
      <c r="O32" s="6">
        <v>211</v>
      </c>
      <c r="P32" s="6">
        <v>170</v>
      </c>
      <c r="Q32">
        <v>73</v>
      </c>
      <c r="R32" s="7">
        <f t="shared" si="0"/>
        <v>80</v>
      </c>
      <c r="S32" s="8">
        <f t="shared" si="1"/>
        <v>88.888888888888886</v>
      </c>
      <c r="T32" s="7">
        <f>Tabel2[[#This Row],[2018]]-Tabel2[[#This Row],[2014]]</f>
        <v>70</v>
      </c>
      <c r="U32" s="8">
        <f>(Tabel2[[#This Row],[2018]]-Tabel2[[#This Row],[2014]])/Tabel2[[#This Row],[2014]]*100</f>
        <v>70</v>
      </c>
    </row>
    <row r="33" spans="1:21" x14ac:dyDescent="0.35">
      <c r="A33" s="5" t="s">
        <v>51</v>
      </c>
      <c r="B33" s="6">
        <v>211</v>
      </c>
      <c r="C33" s="6">
        <v>182</v>
      </c>
      <c r="D33" s="6">
        <v>172</v>
      </c>
      <c r="E33" s="6">
        <v>118</v>
      </c>
      <c r="F33" s="6">
        <v>160</v>
      </c>
      <c r="G33" s="6">
        <v>205</v>
      </c>
      <c r="H33" s="6">
        <v>256</v>
      </c>
      <c r="I33" s="6">
        <v>143</v>
      </c>
      <c r="J33" s="6">
        <v>82</v>
      </c>
      <c r="K33" s="6">
        <v>63</v>
      </c>
      <c r="L33" s="6">
        <v>59</v>
      </c>
      <c r="M33" s="6">
        <v>107</v>
      </c>
      <c r="N33" s="6">
        <v>125</v>
      </c>
      <c r="O33" s="6">
        <v>151</v>
      </c>
      <c r="P33" s="6">
        <v>247</v>
      </c>
      <c r="Q33">
        <v>149</v>
      </c>
      <c r="R33" s="7">
        <f t="shared" si="0"/>
        <v>184</v>
      </c>
      <c r="S33" s="8">
        <f t="shared" si="1"/>
        <v>292.06349206349205</v>
      </c>
      <c r="T33" s="7">
        <f>Tabel2[[#This Row],[2018]]-Tabel2[[#This Row],[2014]]</f>
        <v>188</v>
      </c>
      <c r="U33" s="8">
        <f>(Tabel2[[#This Row],[2018]]-Tabel2[[#This Row],[2014]])/Tabel2[[#This Row],[2014]]*100</f>
        <v>318.64406779661016</v>
      </c>
    </row>
    <row r="34" spans="1:21" x14ac:dyDescent="0.35">
      <c r="A34" s="5" t="s">
        <v>52</v>
      </c>
      <c r="B34" s="6">
        <v>138</v>
      </c>
      <c r="C34" s="6">
        <v>115</v>
      </c>
      <c r="D34" s="6">
        <v>122</v>
      </c>
      <c r="E34" s="6">
        <v>90</v>
      </c>
      <c r="F34" s="6">
        <v>57</v>
      </c>
      <c r="G34" s="6">
        <v>114</v>
      </c>
      <c r="H34" s="6">
        <v>71</v>
      </c>
      <c r="I34" s="6">
        <v>63</v>
      </c>
      <c r="J34" s="6">
        <v>64</v>
      </c>
      <c r="K34" s="6">
        <v>57</v>
      </c>
      <c r="L34" s="6">
        <v>47</v>
      </c>
      <c r="M34" s="6">
        <v>46</v>
      </c>
      <c r="N34" s="6">
        <v>91</v>
      </c>
      <c r="O34" s="6">
        <v>70</v>
      </c>
      <c r="P34" s="6">
        <v>106</v>
      </c>
      <c r="Q34">
        <v>80</v>
      </c>
      <c r="R34" s="7">
        <f t="shared" si="0"/>
        <v>49</v>
      </c>
      <c r="S34" s="8">
        <f t="shared" si="1"/>
        <v>85.964912280701753</v>
      </c>
      <c r="T34" s="7">
        <f>Tabel2[[#This Row],[2018]]-Tabel2[[#This Row],[2014]]</f>
        <v>59</v>
      </c>
      <c r="U34" s="8">
        <f>(Tabel2[[#This Row],[2018]]-Tabel2[[#This Row],[2014]])/Tabel2[[#This Row],[2014]]*100</f>
        <v>125.53191489361701</v>
      </c>
    </row>
    <row r="35" spans="1:21" x14ac:dyDescent="0.35">
      <c r="A35" s="5" t="s">
        <v>53</v>
      </c>
      <c r="B35" s="6">
        <v>123</v>
      </c>
      <c r="C35" s="6">
        <v>115</v>
      </c>
      <c r="D35" s="6">
        <v>107</v>
      </c>
      <c r="E35" s="6">
        <v>72</v>
      </c>
      <c r="F35" s="6">
        <v>124</v>
      </c>
      <c r="G35" s="6">
        <v>132</v>
      </c>
      <c r="H35" s="6">
        <v>131</v>
      </c>
      <c r="I35" s="6">
        <v>99</v>
      </c>
      <c r="J35" s="6">
        <v>93</v>
      </c>
      <c r="K35" s="6">
        <v>54</v>
      </c>
      <c r="L35" s="6">
        <v>48</v>
      </c>
      <c r="M35" s="6">
        <v>46</v>
      </c>
      <c r="N35" s="6">
        <v>56</v>
      </c>
      <c r="O35" s="6">
        <v>58</v>
      </c>
      <c r="P35" s="6">
        <v>85</v>
      </c>
      <c r="Q35">
        <v>45</v>
      </c>
      <c r="R35" s="7">
        <f t="shared" si="0"/>
        <v>31</v>
      </c>
      <c r="S35" s="8">
        <f t="shared" si="1"/>
        <v>57.407407407407405</v>
      </c>
      <c r="T35" s="7">
        <f>Tabel2[[#This Row],[2018]]-Tabel2[[#This Row],[2014]]</f>
        <v>37</v>
      </c>
      <c r="U35" s="8">
        <f>(Tabel2[[#This Row],[2018]]-Tabel2[[#This Row],[2014]])/Tabel2[[#This Row],[2014]]*100</f>
        <v>77.083333333333343</v>
      </c>
    </row>
    <row r="36" spans="1:21" x14ac:dyDescent="0.35">
      <c r="A36" s="5" t="s">
        <v>54</v>
      </c>
      <c r="B36" s="6">
        <v>140</v>
      </c>
      <c r="C36" s="6">
        <v>162</v>
      </c>
      <c r="D36" s="6">
        <v>120</v>
      </c>
      <c r="E36" s="6">
        <v>92</v>
      </c>
      <c r="F36" s="6">
        <v>144</v>
      </c>
      <c r="G36" s="6">
        <v>163</v>
      </c>
      <c r="H36" s="6">
        <v>162</v>
      </c>
      <c r="I36" s="6">
        <v>190</v>
      </c>
      <c r="J36" s="6">
        <v>138</v>
      </c>
      <c r="K36" s="6">
        <v>74</v>
      </c>
      <c r="L36" s="6">
        <v>102</v>
      </c>
      <c r="M36" s="6">
        <v>107</v>
      </c>
      <c r="N36" s="6">
        <v>137</v>
      </c>
      <c r="O36" s="6">
        <v>133</v>
      </c>
      <c r="P36" s="6">
        <v>186</v>
      </c>
      <c r="Q36">
        <v>108</v>
      </c>
      <c r="R36" s="7">
        <f t="shared" si="0"/>
        <v>112</v>
      </c>
      <c r="S36" s="8">
        <f t="shared" si="1"/>
        <v>151.35135135135135</v>
      </c>
      <c r="T36" s="7">
        <f>Tabel2[[#This Row],[2018]]-Tabel2[[#This Row],[2014]]</f>
        <v>84</v>
      </c>
      <c r="U36" s="8">
        <f>(Tabel2[[#This Row],[2018]]-Tabel2[[#This Row],[2014]])/Tabel2[[#This Row],[2014]]*100</f>
        <v>82.35294117647058</v>
      </c>
    </row>
    <row r="37" spans="1:21" x14ac:dyDescent="0.35">
      <c r="A37" s="5" t="s">
        <v>55</v>
      </c>
      <c r="B37" s="6">
        <v>108</v>
      </c>
      <c r="C37" s="6">
        <v>78</v>
      </c>
      <c r="D37" s="6">
        <v>46</v>
      </c>
      <c r="E37" s="6">
        <v>35</v>
      </c>
      <c r="F37" s="6">
        <v>101</v>
      </c>
      <c r="G37" s="6">
        <v>86</v>
      </c>
      <c r="H37" s="6">
        <v>81</v>
      </c>
      <c r="I37" s="6">
        <v>62</v>
      </c>
      <c r="J37" s="6">
        <v>77</v>
      </c>
      <c r="K37" s="6">
        <v>69</v>
      </c>
      <c r="L37" s="6">
        <v>25</v>
      </c>
      <c r="M37" s="6">
        <v>38</v>
      </c>
      <c r="N37" s="6">
        <v>57</v>
      </c>
      <c r="O37" s="6">
        <v>67</v>
      </c>
      <c r="P37" s="6">
        <v>74</v>
      </c>
      <c r="Q37">
        <v>71</v>
      </c>
      <c r="R37" s="7">
        <f t="shared" si="0"/>
        <v>5</v>
      </c>
      <c r="S37" s="8">
        <f t="shared" si="1"/>
        <v>7.2463768115942031</v>
      </c>
      <c r="T37" s="7">
        <f>Tabel2[[#This Row],[2018]]-Tabel2[[#This Row],[2014]]</f>
        <v>49</v>
      </c>
      <c r="U37" s="8">
        <f>(Tabel2[[#This Row],[2018]]-Tabel2[[#This Row],[2014]])/Tabel2[[#This Row],[2014]]*100</f>
        <v>196</v>
      </c>
    </row>
    <row r="38" spans="1:21" x14ac:dyDescent="0.35">
      <c r="A38" s="5" t="s">
        <v>56</v>
      </c>
      <c r="B38" s="6">
        <v>254</v>
      </c>
      <c r="C38" s="6">
        <v>380</v>
      </c>
      <c r="D38" s="6">
        <v>432</v>
      </c>
      <c r="E38" s="6">
        <v>376</v>
      </c>
      <c r="F38" s="6">
        <v>329</v>
      </c>
      <c r="G38" s="6">
        <v>283</v>
      </c>
      <c r="H38" s="6">
        <v>352</v>
      </c>
      <c r="I38" s="6">
        <v>249</v>
      </c>
      <c r="J38" s="6">
        <v>276</v>
      </c>
      <c r="K38" s="6">
        <v>126</v>
      </c>
      <c r="L38" s="6">
        <v>120</v>
      </c>
      <c r="M38" s="6">
        <v>137</v>
      </c>
      <c r="N38" s="6">
        <v>178</v>
      </c>
      <c r="O38" s="6">
        <v>141</v>
      </c>
      <c r="P38" s="6">
        <v>156</v>
      </c>
      <c r="Q38">
        <v>106</v>
      </c>
      <c r="R38" s="7">
        <f t="shared" si="0"/>
        <v>30</v>
      </c>
      <c r="S38" s="8">
        <f t="shared" si="1"/>
        <v>23.809523809523807</v>
      </c>
      <c r="T38" s="7">
        <f>Tabel2[[#This Row],[2018]]-Tabel2[[#This Row],[2014]]</f>
        <v>36</v>
      </c>
      <c r="U38" s="8">
        <f>(Tabel2[[#This Row],[2018]]-Tabel2[[#This Row],[2014]])/Tabel2[[#This Row],[2014]]*100</f>
        <v>30</v>
      </c>
    </row>
    <row r="39" spans="1:21" x14ac:dyDescent="0.35">
      <c r="A39" s="5" t="s">
        <v>57</v>
      </c>
      <c r="B39" s="6">
        <v>118</v>
      </c>
      <c r="C39" s="6">
        <v>124</v>
      </c>
      <c r="D39" s="6">
        <v>104</v>
      </c>
      <c r="E39" s="6">
        <v>52</v>
      </c>
      <c r="F39" s="6">
        <v>69</v>
      </c>
      <c r="G39" s="6">
        <v>111</v>
      </c>
      <c r="H39" s="6">
        <v>114</v>
      </c>
      <c r="I39" s="6">
        <v>129</v>
      </c>
      <c r="J39" s="6">
        <v>110</v>
      </c>
      <c r="K39" s="6">
        <v>55</v>
      </c>
      <c r="L39" s="6">
        <v>68</v>
      </c>
      <c r="M39" s="6">
        <v>69</v>
      </c>
      <c r="N39" s="6">
        <v>86</v>
      </c>
      <c r="O39" s="6">
        <v>85</v>
      </c>
      <c r="P39" s="6">
        <v>109</v>
      </c>
      <c r="Q39">
        <v>89</v>
      </c>
      <c r="R39" s="7">
        <f t="shared" si="0"/>
        <v>54</v>
      </c>
      <c r="S39" s="8">
        <f t="shared" si="1"/>
        <v>98.181818181818187</v>
      </c>
      <c r="T39" s="7">
        <f>Tabel2[[#This Row],[2018]]-Tabel2[[#This Row],[2014]]</f>
        <v>41</v>
      </c>
      <c r="U39" s="8">
        <f>(Tabel2[[#This Row],[2018]]-Tabel2[[#This Row],[2014]])/Tabel2[[#This Row],[2014]]*100</f>
        <v>60.294117647058819</v>
      </c>
    </row>
    <row r="40" spans="1:21" x14ac:dyDescent="0.35">
      <c r="A40" s="5" t="s">
        <v>58</v>
      </c>
      <c r="B40" s="6">
        <v>157</v>
      </c>
      <c r="C40" s="6">
        <v>158</v>
      </c>
      <c r="D40" s="6">
        <v>208</v>
      </c>
      <c r="E40" s="6">
        <v>140</v>
      </c>
      <c r="F40" s="6">
        <v>250</v>
      </c>
      <c r="G40" s="6">
        <v>252</v>
      </c>
      <c r="H40" s="6">
        <v>245</v>
      </c>
      <c r="I40" s="6">
        <v>227</v>
      </c>
      <c r="J40" s="6">
        <v>279</v>
      </c>
      <c r="K40" s="6">
        <v>88</v>
      </c>
      <c r="L40" s="6">
        <v>50</v>
      </c>
      <c r="M40" s="6">
        <v>96</v>
      </c>
      <c r="N40" s="6">
        <v>109</v>
      </c>
      <c r="O40" s="6">
        <v>174</v>
      </c>
      <c r="P40" s="6">
        <v>203</v>
      </c>
      <c r="Q40">
        <v>150</v>
      </c>
      <c r="R40" s="7">
        <f t="shared" si="0"/>
        <v>115</v>
      </c>
      <c r="S40" s="8">
        <f t="shared" si="1"/>
        <v>130.68181818181819</v>
      </c>
      <c r="T40" s="7">
        <f>Tabel2[[#This Row],[2018]]-Tabel2[[#This Row],[2014]]</f>
        <v>153</v>
      </c>
      <c r="U40" s="8">
        <f>(Tabel2[[#This Row],[2018]]-Tabel2[[#This Row],[2014]])/Tabel2[[#This Row],[2014]]*100</f>
        <v>306</v>
      </c>
    </row>
    <row r="41" spans="1:21" x14ac:dyDescent="0.35">
      <c r="A41" s="5" t="s">
        <v>59</v>
      </c>
      <c r="B41" s="6">
        <v>184</v>
      </c>
      <c r="C41" s="6">
        <v>200</v>
      </c>
      <c r="D41" s="6">
        <v>228</v>
      </c>
      <c r="E41" s="6">
        <v>120</v>
      </c>
      <c r="F41" s="6">
        <v>182</v>
      </c>
      <c r="G41" s="6">
        <v>260</v>
      </c>
      <c r="H41" s="6">
        <v>309</v>
      </c>
      <c r="I41" s="6">
        <v>244</v>
      </c>
      <c r="J41" s="6">
        <v>157</v>
      </c>
      <c r="K41" s="6">
        <v>91</v>
      </c>
      <c r="L41" s="6">
        <v>95</v>
      </c>
      <c r="M41" s="6">
        <v>124</v>
      </c>
      <c r="N41" s="6">
        <v>125</v>
      </c>
      <c r="O41" s="6">
        <v>136</v>
      </c>
      <c r="P41" s="6">
        <v>164</v>
      </c>
      <c r="Q41">
        <v>87</v>
      </c>
      <c r="R41" s="7">
        <f t="shared" si="0"/>
        <v>73</v>
      </c>
      <c r="S41" s="8">
        <f t="shared" si="1"/>
        <v>80.219780219780219</v>
      </c>
      <c r="T41" s="7">
        <f>Tabel2[[#This Row],[2018]]-Tabel2[[#This Row],[2014]]</f>
        <v>69</v>
      </c>
      <c r="U41" s="8">
        <f>(Tabel2[[#This Row],[2018]]-Tabel2[[#This Row],[2014]])/Tabel2[[#This Row],[2014]]*100</f>
        <v>72.631578947368425</v>
      </c>
    </row>
    <row r="42" spans="1:21" x14ac:dyDescent="0.35">
      <c r="A42" s="5" t="s">
        <v>60</v>
      </c>
      <c r="B42" s="6">
        <v>195</v>
      </c>
      <c r="C42" s="6">
        <v>175</v>
      </c>
      <c r="D42" s="6">
        <v>177</v>
      </c>
      <c r="E42" s="6">
        <v>139</v>
      </c>
      <c r="F42" s="6">
        <v>198</v>
      </c>
      <c r="G42" s="6">
        <v>197</v>
      </c>
      <c r="H42" s="6">
        <v>140</v>
      </c>
      <c r="I42" s="6">
        <v>205</v>
      </c>
      <c r="J42" s="6">
        <v>104</v>
      </c>
      <c r="K42" s="6">
        <v>83</v>
      </c>
      <c r="L42" s="6">
        <v>67</v>
      </c>
      <c r="M42" s="6">
        <v>59</v>
      </c>
      <c r="N42" s="6">
        <v>60</v>
      </c>
      <c r="O42" s="6">
        <v>44</v>
      </c>
      <c r="P42" s="6">
        <v>67</v>
      </c>
      <c r="Q42">
        <v>37</v>
      </c>
      <c r="R42" s="7">
        <f t="shared" si="0"/>
        <v>-16</v>
      </c>
      <c r="S42" s="8">
        <f t="shared" si="1"/>
        <v>-19.277108433734941</v>
      </c>
      <c r="T42" s="7">
        <f>Tabel2[[#This Row],[2018]]-Tabel2[[#This Row],[2014]]</f>
        <v>0</v>
      </c>
      <c r="U42" s="8">
        <f>(Tabel2[[#This Row],[2018]]-Tabel2[[#This Row],[2014]])/Tabel2[[#This Row],[2014]]*100</f>
        <v>0</v>
      </c>
    </row>
    <row r="43" spans="1:21" x14ac:dyDescent="0.35">
      <c r="A43" s="5" t="s">
        <v>61</v>
      </c>
      <c r="B43" s="6">
        <v>262</v>
      </c>
      <c r="C43" s="6">
        <v>238</v>
      </c>
      <c r="D43" s="6">
        <v>249</v>
      </c>
      <c r="E43" s="6">
        <v>260</v>
      </c>
      <c r="F43" s="6">
        <v>290</v>
      </c>
      <c r="G43" s="6">
        <v>247</v>
      </c>
      <c r="H43" s="6">
        <v>288</v>
      </c>
      <c r="I43" s="6">
        <v>312</v>
      </c>
      <c r="J43" s="6">
        <v>351</v>
      </c>
      <c r="K43" s="6">
        <v>198</v>
      </c>
      <c r="L43" s="6">
        <v>119</v>
      </c>
      <c r="M43" s="6">
        <v>173</v>
      </c>
      <c r="N43" s="6">
        <v>150</v>
      </c>
      <c r="O43" s="6">
        <v>258</v>
      </c>
      <c r="P43" s="6">
        <v>268</v>
      </c>
      <c r="Q43">
        <v>165</v>
      </c>
      <c r="R43" s="7">
        <f t="shared" si="0"/>
        <v>70</v>
      </c>
      <c r="S43" s="8">
        <f t="shared" si="1"/>
        <v>35.353535353535356</v>
      </c>
      <c r="T43" s="7">
        <f>Tabel2[[#This Row],[2018]]-Tabel2[[#This Row],[2014]]</f>
        <v>149</v>
      </c>
      <c r="U43" s="8">
        <f>(Tabel2[[#This Row],[2018]]-Tabel2[[#This Row],[2014]])/Tabel2[[#This Row],[2014]]*100</f>
        <v>125.21008403361344</v>
      </c>
    </row>
    <row r="44" spans="1:21" x14ac:dyDescent="0.35">
      <c r="A44" s="5" t="s">
        <v>62</v>
      </c>
      <c r="B44" s="6">
        <v>148</v>
      </c>
      <c r="C44" s="6">
        <v>165</v>
      </c>
      <c r="D44" s="6">
        <v>152</v>
      </c>
      <c r="E44" s="6">
        <v>147</v>
      </c>
      <c r="F44" s="6">
        <v>162</v>
      </c>
      <c r="G44" s="6">
        <v>160</v>
      </c>
      <c r="H44" s="6">
        <v>192</v>
      </c>
      <c r="I44" s="6">
        <v>228</v>
      </c>
      <c r="J44" s="6">
        <v>140</v>
      </c>
      <c r="K44" s="6">
        <v>94</v>
      </c>
      <c r="L44" s="6">
        <v>39</v>
      </c>
      <c r="M44" s="6">
        <v>36</v>
      </c>
      <c r="N44" s="6">
        <v>55</v>
      </c>
      <c r="O44" s="6">
        <v>90</v>
      </c>
      <c r="P44" s="6">
        <v>133</v>
      </c>
      <c r="Q44">
        <v>103</v>
      </c>
      <c r="R44" s="7">
        <f t="shared" si="0"/>
        <v>39</v>
      </c>
      <c r="S44" s="8">
        <f t="shared" si="1"/>
        <v>41.48936170212766</v>
      </c>
      <c r="T44" s="7">
        <f>Tabel2[[#This Row],[2018]]-Tabel2[[#This Row],[2014]]</f>
        <v>94</v>
      </c>
      <c r="U44" s="8">
        <f>(Tabel2[[#This Row],[2018]]-Tabel2[[#This Row],[2014]])/Tabel2[[#This Row],[2014]]*100</f>
        <v>241.02564102564102</v>
      </c>
    </row>
    <row r="45" spans="1:21" x14ac:dyDescent="0.35">
      <c r="A45" s="5" t="s">
        <v>63</v>
      </c>
      <c r="B45" s="6">
        <v>146</v>
      </c>
      <c r="C45" s="6">
        <v>180</v>
      </c>
      <c r="D45" s="6">
        <v>145</v>
      </c>
      <c r="E45" s="6">
        <v>142</v>
      </c>
      <c r="F45" s="6">
        <v>179</v>
      </c>
      <c r="G45" s="6">
        <v>166</v>
      </c>
      <c r="H45" s="6">
        <v>145</v>
      </c>
      <c r="I45" s="6">
        <v>85</v>
      </c>
      <c r="J45" s="6">
        <v>61</v>
      </c>
      <c r="K45" s="6">
        <v>52</v>
      </c>
      <c r="L45" s="6">
        <v>29</v>
      </c>
      <c r="M45" s="6">
        <v>82</v>
      </c>
      <c r="N45" s="6">
        <v>73</v>
      </c>
      <c r="O45" s="6">
        <v>92</v>
      </c>
      <c r="P45" s="6">
        <v>104</v>
      </c>
      <c r="Q45">
        <v>81</v>
      </c>
      <c r="R45" s="7">
        <f t="shared" si="0"/>
        <v>52</v>
      </c>
      <c r="S45" s="8">
        <f t="shared" si="1"/>
        <v>100</v>
      </c>
      <c r="T45" s="7">
        <f>Tabel2[[#This Row],[2018]]-Tabel2[[#This Row],[2014]]</f>
        <v>75</v>
      </c>
      <c r="U45" s="8">
        <f>(Tabel2[[#This Row],[2018]]-Tabel2[[#This Row],[2014]])/Tabel2[[#This Row],[2014]]*100</f>
        <v>258.62068965517244</v>
      </c>
    </row>
    <row r="46" spans="1:21" x14ac:dyDescent="0.35">
      <c r="A46" s="5" t="s">
        <v>64</v>
      </c>
      <c r="B46" s="6">
        <v>38</v>
      </c>
      <c r="C46" s="6">
        <v>47</v>
      </c>
      <c r="D46" s="6">
        <v>55</v>
      </c>
      <c r="E46" s="6">
        <v>43</v>
      </c>
      <c r="F46" s="6">
        <v>38</v>
      </c>
      <c r="G46" s="6">
        <v>39</v>
      </c>
      <c r="H46" s="6">
        <v>43</v>
      </c>
      <c r="I46" s="6">
        <v>35</v>
      </c>
      <c r="J46" s="6">
        <v>26</v>
      </c>
      <c r="K46" s="6">
        <v>17</v>
      </c>
      <c r="L46" s="6">
        <v>23</v>
      </c>
      <c r="M46" s="6">
        <v>26</v>
      </c>
      <c r="N46" s="6">
        <v>27</v>
      </c>
      <c r="O46" s="6">
        <v>42</v>
      </c>
      <c r="P46" s="6">
        <v>37</v>
      </c>
      <c r="Q46">
        <v>17</v>
      </c>
      <c r="R46" s="7">
        <f t="shared" si="0"/>
        <v>20</v>
      </c>
      <c r="S46" s="8">
        <f t="shared" si="1"/>
        <v>117.64705882352942</v>
      </c>
      <c r="T46" s="7">
        <f>Tabel2[[#This Row],[2018]]-Tabel2[[#This Row],[2014]]</f>
        <v>14</v>
      </c>
      <c r="U46" s="8">
        <f>(Tabel2[[#This Row],[2018]]-Tabel2[[#This Row],[2014]])/Tabel2[[#This Row],[2014]]*100</f>
        <v>60.869565217391312</v>
      </c>
    </row>
    <row r="47" spans="1:21" x14ac:dyDescent="0.35">
      <c r="A47" s="5" t="s">
        <v>65</v>
      </c>
      <c r="B47" s="6">
        <v>122</v>
      </c>
      <c r="C47" s="6">
        <v>103</v>
      </c>
      <c r="D47" s="6">
        <v>139</v>
      </c>
      <c r="E47" s="6">
        <v>111</v>
      </c>
      <c r="F47" s="6">
        <v>94</v>
      </c>
      <c r="G47" s="6">
        <v>107</v>
      </c>
      <c r="H47" s="6">
        <v>158</v>
      </c>
      <c r="I47" s="6">
        <v>133</v>
      </c>
      <c r="J47" s="6">
        <v>161</v>
      </c>
      <c r="K47" s="6">
        <v>51</v>
      </c>
      <c r="L47" s="6">
        <v>63</v>
      </c>
      <c r="M47" s="6">
        <v>82</v>
      </c>
      <c r="N47" s="6">
        <v>101</v>
      </c>
      <c r="O47" s="6">
        <v>57</v>
      </c>
      <c r="P47" s="6">
        <v>83</v>
      </c>
      <c r="Q47">
        <v>49</v>
      </c>
      <c r="R47" s="7">
        <f t="shared" si="0"/>
        <v>32</v>
      </c>
      <c r="S47" s="8">
        <f t="shared" si="1"/>
        <v>62.745098039215684</v>
      </c>
      <c r="T47" s="7">
        <f>Tabel2[[#This Row],[2018]]-Tabel2[[#This Row],[2014]]</f>
        <v>20</v>
      </c>
      <c r="U47" s="8">
        <f>(Tabel2[[#This Row],[2018]]-Tabel2[[#This Row],[2014]])/Tabel2[[#This Row],[2014]]*100</f>
        <v>31.746031746031743</v>
      </c>
    </row>
    <row r="48" spans="1:21" x14ac:dyDescent="0.35">
      <c r="A48" s="5" t="s">
        <v>66</v>
      </c>
      <c r="B48" s="6">
        <v>73</v>
      </c>
      <c r="C48" s="6">
        <v>106</v>
      </c>
      <c r="D48" s="6">
        <v>71</v>
      </c>
      <c r="E48" s="6">
        <v>47</v>
      </c>
      <c r="F48" s="6">
        <v>77</v>
      </c>
      <c r="G48" s="6">
        <v>91</v>
      </c>
      <c r="H48" s="6">
        <v>103</v>
      </c>
      <c r="I48" s="6">
        <v>62</v>
      </c>
      <c r="J48" s="6">
        <v>49</v>
      </c>
      <c r="K48" s="6">
        <v>27</v>
      </c>
      <c r="L48" s="6">
        <v>27</v>
      </c>
      <c r="M48" s="6">
        <v>33</v>
      </c>
      <c r="N48" s="6">
        <v>51</v>
      </c>
      <c r="O48" s="6">
        <v>57</v>
      </c>
      <c r="P48" s="6">
        <v>65</v>
      </c>
      <c r="Q48">
        <v>59</v>
      </c>
      <c r="R48" s="7">
        <f t="shared" si="0"/>
        <v>38</v>
      </c>
      <c r="S48" s="8">
        <f t="shared" si="1"/>
        <v>140.74074074074073</v>
      </c>
      <c r="T48" s="7">
        <f>Tabel2[[#This Row],[2018]]-Tabel2[[#This Row],[2014]]</f>
        <v>38</v>
      </c>
      <c r="U48" s="8">
        <f>(Tabel2[[#This Row],[2018]]-Tabel2[[#This Row],[2014]])/Tabel2[[#This Row],[2014]]*100</f>
        <v>140.74074074074073</v>
      </c>
    </row>
    <row r="49" spans="1:21" x14ac:dyDescent="0.35">
      <c r="A49" s="5" t="s">
        <v>67</v>
      </c>
      <c r="B49" s="6">
        <v>105</v>
      </c>
      <c r="C49" s="6">
        <v>82</v>
      </c>
      <c r="D49" s="6">
        <v>140</v>
      </c>
      <c r="E49" s="6">
        <v>135</v>
      </c>
      <c r="F49" s="6">
        <v>184</v>
      </c>
      <c r="G49" s="6">
        <v>157</v>
      </c>
      <c r="H49" s="6">
        <v>145</v>
      </c>
      <c r="I49" s="6">
        <v>166</v>
      </c>
      <c r="J49" s="6">
        <v>106</v>
      </c>
      <c r="K49" s="6">
        <v>52</v>
      </c>
      <c r="L49" s="6">
        <v>48</v>
      </c>
      <c r="M49" s="6">
        <v>32</v>
      </c>
      <c r="N49" s="6">
        <v>51</v>
      </c>
      <c r="O49" s="6">
        <v>55</v>
      </c>
      <c r="P49" s="6">
        <v>61</v>
      </c>
      <c r="Q49">
        <v>56</v>
      </c>
      <c r="R49" s="7">
        <f t="shared" si="0"/>
        <v>9</v>
      </c>
      <c r="S49" s="8">
        <f t="shared" si="1"/>
        <v>17.307692307692307</v>
      </c>
      <c r="T49" s="7">
        <f>Tabel2[[#This Row],[2018]]-Tabel2[[#This Row],[2014]]</f>
        <v>13</v>
      </c>
      <c r="U49" s="8">
        <f>(Tabel2[[#This Row],[2018]]-Tabel2[[#This Row],[2014]])/Tabel2[[#This Row],[2014]]*100</f>
        <v>27.083333333333332</v>
      </c>
    </row>
    <row r="50" spans="1:21" x14ac:dyDescent="0.35">
      <c r="A50" s="5" t="s">
        <v>68</v>
      </c>
      <c r="B50" s="6">
        <v>137</v>
      </c>
      <c r="C50" s="6">
        <v>175</v>
      </c>
      <c r="D50" s="6">
        <v>192</v>
      </c>
      <c r="E50" s="6">
        <v>175</v>
      </c>
      <c r="F50" s="6">
        <v>211</v>
      </c>
      <c r="G50" s="6">
        <v>231</v>
      </c>
      <c r="H50" s="6">
        <v>204</v>
      </c>
      <c r="I50" s="6">
        <v>272</v>
      </c>
      <c r="J50" s="6">
        <v>227</v>
      </c>
      <c r="K50" s="6">
        <v>84</v>
      </c>
      <c r="L50" s="6">
        <v>79</v>
      </c>
      <c r="M50" s="6">
        <v>71</v>
      </c>
      <c r="N50" s="6">
        <v>111</v>
      </c>
      <c r="O50" s="6">
        <v>136</v>
      </c>
      <c r="P50" s="6">
        <v>162</v>
      </c>
      <c r="Q50">
        <v>97</v>
      </c>
      <c r="R50" s="7">
        <f t="shared" si="0"/>
        <v>78</v>
      </c>
      <c r="S50" s="8">
        <f t="shared" si="1"/>
        <v>92.857142857142861</v>
      </c>
      <c r="T50" s="7">
        <f>Tabel2[[#This Row],[2018]]-Tabel2[[#This Row],[2014]]</f>
        <v>83</v>
      </c>
      <c r="U50" s="8">
        <f>(Tabel2[[#This Row],[2018]]-Tabel2[[#This Row],[2014]])/Tabel2[[#This Row],[2014]]*100</f>
        <v>105.0632911392405</v>
      </c>
    </row>
    <row r="51" spans="1:21" x14ac:dyDescent="0.35">
      <c r="A51" s="5" t="s">
        <v>69</v>
      </c>
      <c r="B51" s="6">
        <v>81</v>
      </c>
      <c r="C51" s="6">
        <v>85</v>
      </c>
      <c r="D51" s="6">
        <v>48</v>
      </c>
      <c r="E51" s="6">
        <v>77</v>
      </c>
      <c r="F51" s="6">
        <v>58</v>
      </c>
      <c r="G51" s="6">
        <v>91</v>
      </c>
      <c r="H51" s="6">
        <v>66</v>
      </c>
      <c r="I51" s="6">
        <v>44</v>
      </c>
      <c r="J51" s="6">
        <v>32</v>
      </c>
      <c r="K51" s="6">
        <v>18</v>
      </c>
      <c r="L51" s="6">
        <v>40</v>
      </c>
      <c r="M51" s="6">
        <v>66</v>
      </c>
      <c r="N51" s="6">
        <v>54</v>
      </c>
      <c r="O51" s="6">
        <v>56</v>
      </c>
      <c r="P51" s="6">
        <v>55</v>
      </c>
      <c r="Q51">
        <v>32</v>
      </c>
      <c r="R51" s="7">
        <f t="shared" si="0"/>
        <v>37</v>
      </c>
      <c r="S51" s="8">
        <f t="shared" si="1"/>
        <v>205.55555555555554</v>
      </c>
      <c r="T51" s="7">
        <f>Tabel2[[#This Row],[2018]]-Tabel2[[#This Row],[2014]]</f>
        <v>15</v>
      </c>
      <c r="U51" s="8">
        <f>(Tabel2[[#This Row],[2018]]-Tabel2[[#This Row],[2014]])/Tabel2[[#This Row],[2014]]*100</f>
        <v>37.5</v>
      </c>
    </row>
    <row r="52" spans="1:21" x14ac:dyDescent="0.35">
      <c r="A52" s="5" t="s">
        <v>70</v>
      </c>
      <c r="B52" s="6">
        <v>222</v>
      </c>
      <c r="C52" s="6">
        <v>244</v>
      </c>
      <c r="D52" s="6">
        <v>300</v>
      </c>
      <c r="E52" s="6">
        <v>270</v>
      </c>
      <c r="F52" s="6">
        <v>352</v>
      </c>
      <c r="G52" s="6">
        <v>396</v>
      </c>
      <c r="H52" s="6">
        <v>225</v>
      </c>
      <c r="I52" s="6">
        <v>275</v>
      </c>
      <c r="J52" s="6">
        <v>196</v>
      </c>
      <c r="K52" s="6">
        <v>116</v>
      </c>
      <c r="L52" s="6">
        <v>68</v>
      </c>
      <c r="M52" s="6">
        <v>72</v>
      </c>
      <c r="N52" s="6">
        <v>129</v>
      </c>
      <c r="O52" s="6">
        <v>201</v>
      </c>
      <c r="P52" s="6">
        <v>274</v>
      </c>
      <c r="Q52">
        <v>160</v>
      </c>
      <c r="R52" s="7">
        <f t="shared" si="0"/>
        <v>158</v>
      </c>
      <c r="S52" s="8">
        <f t="shared" si="1"/>
        <v>136.20689655172413</v>
      </c>
      <c r="T52" s="7">
        <f>Tabel2[[#This Row],[2018]]-Tabel2[[#This Row],[2014]]</f>
        <v>206</v>
      </c>
      <c r="U52" s="8">
        <f>(Tabel2[[#This Row],[2018]]-Tabel2[[#This Row],[2014]])/Tabel2[[#This Row],[2014]]*100</f>
        <v>302.94117647058823</v>
      </c>
    </row>
    <row r="53" spans="1:21" x14ac:dyDescent="0.35">
      <c r="A53" s="5" t="s">
        <v>71</v>
      </c>
      <c r="B53" s="6">
        <v>1445</v>
      </c>
      <c r="C53" s="6">
        <v>1284</v>
      </c>
      <c r="D53" s="6">
        <v>904</v>
      </c>
      <c r="E53" s="6">
        <v>714</v>
      </c>
      <c r="F53" s="6">
        <v>860</v>
      </c>
      <c r="G53" s="6">
        <v>1103</v>
      </c>
      <c r="H53" s="6">
        <v>1026</v>
      </c>
      <c r="I53" s="6">
        <v>532</v>
      </c>
      <c r="J53" s="6">
        <v>479</v>
      </c>
      <c r="K53" s="6">
        <v>373</v>
      </c>
      <c r="L53" s="6">
        <v>291</v>
      </c>
      <c r="M53" s="6">
        <v>296</v>
      </c>
      <c r="N53" s="6">
        <v>333</v>
      </c>
      <c r="O53" s="6">
        <v>419</v>
      </c>
      <c r="P53" s="6">
        <v>896</v>
      </c>
      <c r="Q53">
        <v>863</v>
      </c>
      <c r="R53" s="7">
        <f t="shared" si="0"/>
        <v>523</v>
      </c>
      <c r="S53" s="8">
        <f t="shared" si="1"/>
        <v>140.21447721179626</v>
      </c>
      <c r="T53" s="7">
        <f>Tabel2[[#This Row],[2018]]-Tabel2[[#This Row],[2014]]</f>
        <v>605</v>
      </c>
      <c r="U53" s="8">
        <f>(Tabel2[[#This Row],[2018]]-Tabel2[[#This Row],[2014]])/Tabel2[[#This Row],[2014]]*100</f>
        <v>207.90378006872854</v>
      </c>
    </row>
    <row r="54" spans="1:21" x14ac:dyDescent="0.35">
      <c r="A54" s="5" t="s">
        <v>72</v>
      </c>
      <c r="B54" s="6">
        <v>131</v>
      </c>
      <c r="C54" s="6">
        <v>135</v>
      </c>
      <c r="D54" s="6">
        <v>165</v>
      </c>
      <c r="E54" s="6">
        <v>110</v>
      </c>
      <c r="F54" s="6">
        <v>114</v>
      </c>
      <c r="G54" s="6">
        <v>152</v>
      </c>
      <c r="H54" s="6">
        <v>127</v>
      </c>
      <c r="I54" s="6">
        <v>229</v>
      </c>
      <c r="J54" s="6">
        <v>166</v>
      </c>
      <c r="K54" s="6">
        <v>129</v>
      </c>
      <c r="L54" s="6">
        <v>55</v>
      </c>
      <c r="M54" s="6">
        <v>94</v>
      </c>
      <c r="N54" s="6">
        <v>120</v>
      </c>
      <c r="O54" s="6">
        <v>136</v>
      </c>
      <c r="P54" s="6">
        <v>218</v>
      </c>
      <c r="Q54">
        <v>166</v>
      </c>
      <c r="R54" s="7">
        <f t="shared" si="0"/>
        <v>89</v>
      </c>
      <c r="S54" s="8">
        <f t="shared" si="1"/>
        <v>68.992248062015506</v>
      </c>
      <c r="T54" s="7">
        <f>Tabel2[[#This Row],[2018]]-Tabel2[[#This Row],[2014]]</f>
        <v>163</v>
      </c>
      <c r="U54" s="8">
        <f>(Tabel2[[#This Row],[2018]]-Tabel2[[#This Row],[2014]])/Tabel2[[#This Row],[2014]]*100</f>
        <v>296.36363636363637</v>
      </c>
    </row>
    <row r="55" spans="1:21" x14ac:dyDescent="0.35">
      <c r="A55" s="5" t="s">
        <v>73</v>
      </c>
      <c r="B55" s="6">
        <v>68</v>
      </c>
      <c r="C55" s="6">
        <v>72</v>
      </c>
      <c r="D55" s="6">
        <v>99</v>
      </c>
      <c r="E55" s="6">
        <v>41</v>
      </c>
      <c r="F55" s="6">
        <v>74</v>
      </c>
      <c r="G55" s="6">
        <v>81</v>
      </c>
      <c r="H55" s="6">
        <v>43</v>
      </c>
      <c r="I55" s="6">
        <v>49</v>
      </c>
      <c r="J55" s="6">
        <v>36</v>
      </c>
      <c r="K55" s="6">
        <v>28</v>
      </c>
      <c r="L55" s="6">
        <v>23</v>
      </c>
      <c r="M55" s="6">
        <v>33</v>
      </c>
      <c r="N55" s="6">
        <v>17</v>
      </c>
      <c r="O55" s="6">
        <v>30</v>
      </c>
      <c r="P55" s="6">
        <v>27</v>
      </c>
      <c r="Q55">
        <v>28</v>
      </c>
      <c r="R55" s="7">
        <f t="shared" si="0"/>
        <v>-1</v>
      </c>
      <c r="S55" s="8">
        <f t="shared" si="1"/>
        <v>-3.5714285714285712</v>
      </c>
      <c r="T55" s="7">
        <f>Tabel2[[#This Row],[2018]]-Tabel2[[#This Row],[2014]]</f>
        <v>4</v>
      </c>
      <c r="U55" s="8">
        <f>(Tabel2[[#This Row],[2018]]-Tabel2[[#This Row],[2014]])/Tabel2[[#This Row],[2014]]*100</f>
        <v>17.391304347826086</v>
      </c>
    </row>
    <row r="56" spans="1:21" x14ac:dyDescent="0.35">
      <c r="A56" s="5" t="s">
        <v>74</v>
      </c>
      <c r="B56" s="6">
        <v>81</v>
      </c>
      <c r="C56" s="6">
        <v>72</v>
      </c>
      <c r="D56" s="6">
        <v>76</v>
      </c>
      <c r="E56" s="6">
        <v>66</v>
      </c>
      <c r="F56" s="6">
        <v>60</v>
      </c>
      <c r="G56" s="6">
        <v>57</v>
      </c>
      <c r="H56" s="6">
        <v>68</v>
      </c>
      <c r="I56" s="6">
        <v>81</v>
      </c>
      <c r="J56" s="6">
        <v>90</v>
      </c>
      <c r="K56" s="6">
        <v>32</v>
      </c>
      <c r="L56" s="6">
        <v>28</v>
      </c>
      <c r="M56" s="6">
        <v>39</v>
      </c>
      <c r="N56" s="6">
        <v>48</v>
      </c>
      <c r="O56" s="6">
        <v>37</v>
      </c>
      <c r="P56" s="6">
        <v>48</v>
      </c>
      <c r="Q56">
        <v>42</v>
      </c>
      <c r="R56" s="7">
        <f t="shared" si="0"/>
        <v>16</v>
      </c>
      <c r="S56" s="8">
        <f t="shared" si="1"/>
        <v>50</v>
      </c>
      <c r="T56" s="7">
        <f>Tabel2[[#This Row],[2018]]-Tabel2[[#This Row],[2014]]</f>
        <v>20</v>
      </c>
      <c r="U56" s="8">
        <f>(Tabel2[[#This Row],[2018]]-Tabel2[[#This Row],[2014]])/Tabel2[[#This Row],[2014]]*100</f>
        <v>71.428571428571431</v>
      </c>
    </row>
    <row r="57" spans="1:21" x14ac:dyDescent="0.35">
      <c r="A57" s="5" t="s">
        <v>75</v>
      </c>
      <c r="B57" s="6">
        <v>78</v>
      </c>
      <c r="C57" s="6">
        <v>101</v>
      </c>
      <c r="D57" s="6">
        <v>69</v>
      </c>
      <c r="E57" s="6">
        <v>40</v>
      </c>
      <c r="F57" s="6">
        <v>76</v>
      </c>
      <c r="G57" s="6">
        <v>53</v>
      </c>
      <c r="H57" s="6">
        <v>67</v>
      </c>
      <c r="I57" s="6">
        <v>54</v>
      </c>
      <c r="J57" s="6">
        <v>47</v>
      </c>
      <c r="K57" s="6">
        <v>30</v>
      </c>
      <c r="L57" s="6">
        <v>38</v>
      </c>
      <c r="M57" s="6">
        <v>41</v>
      </c>
      <c r="N57" s="6">
        <v>35</v>
      </c>
      <c r="O57" s="6">
        <v>46</v>
      </c>
      <c r="P57" s="6">
        <v>58</v>
      </c>
      <c r="Q57">
        <v>30</v>
      </c>
      <c r="R57" s="7">
        <f t="shared" si="0"/>
        <v>28</v>
      </c>
      <c r="S57" s="8">
        <f t="shared" si="1"/>
        <v>93.333333333333329</v>
      </c>
      <c r="T57" s="7">
        <f>Tabel2[[#This Row],[2018]]-Tabel2[[#This Row],[2014]]</f>
        <v>20</v>
      </c>
      <c r="U57" s="8">
        <f>(Tabel2[[#This Row],[2018]]-Tabel2[[#This Row],[2014]])/Tabel2[[#This Row],[2014]]*100</f>
        <v>52.631578947368418</v>
      </c>
    </row>
    <row r="58" spans="1:21" x14ac:dyDescent="0.35">
      <c r="A58" s="5" t="s">
        <v>76</v>
      </c>
      <c r="B58" s="6">
        <v>239</v>
      </c>
      <c r="C58" s="6">
        <v>254</v>
      </c>
      <c r="D58" s="6">
        <v>381</v>
      </c>
      <c r="E58" s="6">
        <v>209</v>
      </c>
      <c r="F58" s="6">
        <v>340</v>
      </c>
      <c r="G58" s="6">
        <v>243</v>
      </c>
      <c r="H58" s="6">
        <v>210</v>
      </c>
      <c r="I58" s="6">
        <v>228</v>
      </c>
      <c r="J58" s="6">
        <v>264</v>
      </c>
      <c r="K58" s="6">
        <v>109</v>
      </c>
      <c r="L58" s="6">
        <v>112</v>
      </c>
      <c r="M58" s="6">
        <v>106</v>
      </c>
      <c r="N58" s="6">
        <v>81</v>
      </c>
      <c r="O58" s="6">
        <v>115</v>
      </c>
      <c r="P58" s="6">
        <v>98</v>
      </c>
      <c r="Q58">
        <v>89</v>
      </c>
      <c r="R58" s="7">
        <f t="shared" si="0"/>
        <v>-11</v>
      </c>
      <c r="S58" s="8">
        <f t="shared" si="1"/>
        <v>-10.091743119266056</v>
      </c>
      <c r="T58" s="7">
        <f>Tabel2[[#This Row],[2018]]-Tabel2[[#This Row],[2014]]</f>
        <v>-14</v>
      </c>
      <c r="U58" s="8">
        <f>(Tabel2[[#This Row],[2018]]-Tabel2[[#This Row],[2014]])/Tabel2[[#This Row],[2014]]*100</f>
        <v>-12.5</v>
      </c>
    </row>
    <row r="59" spans="1:21" x14ac:dyDescent="0.35">
      <c r="A59" s="5" t="s">
        <v>77</v>
      </c>
      <c r="B59" s="6">
        <v>93</v>
      </c>
      <c r="C59" s="6">
        <v>94</v>
      </c>
      <c r="D59" s="6">
        <v>96</v>
      </c>
      <c r="E59" s="6">
        <v>89</v>
      </c>
      <c r="F59" s="6">
        <v>92</v>
      </c>
      <c r="G59" s="6">
        <v>86</v>
      </c>
      <c r="H59" s="6">
        <v>102</v>
      </c>
      <c r="I59" s="6">
        <v>118</v>
      </c>
      <c r="J59" s="6">
        <v>59</v>
      </c>
      <c r="K59" s="6">
        <v>44</v>
      </c>
      <c r="L59" s="6">
        <v>36</v>
      </c>
      <c r="M59" s="6">
        <v>45</v>
      </c>
      <c r="N59" s="6">
        <v>45</v>
      </c>
      <c r="O59" s="6">
        <v>44</v>
      </c>
      <c r="P59" s="6">
        <v>81</v>
      </c>
      <c r="Q59">
        <v>39</v>
      </c>
      <c r="R59" s="7">
        <f t="shared" si="0"/>
        <v>37</v>
      </c>
      <c r="S59" s="8">
        <f t="shared" si="1"/>
        <v>84.090909090909093</v>
      </c>
      <c r="T59" s="7">
        <f>Tabel2[[#This Row],[2018]]-Tabel2[[#This Row],[2014]]</f>
        <v>45</v>
      </c>
      <c r="U59" s="8">
        <f>(Tabel2[[#This Row],[2018]]-Tabel2[[#This Row],[2014]])/Tabel2[[#This Row],[2014]]*100</f>
        <v>125</v>
      </c>
    </row>
    <row r="60" spans="1:21" x14ac:dyDescent="0.35">
      <c r="A60" s="5" t="s">
        <v>78</v>
      </c>
      <c r="B60" s="6">
        <v>3</v>
      </c>
      <c r="C60" s="6">
        <v>6</v>
      </c>
      <c r="D60" s="6">
        <v>5</v>
      </c>
      <c r="E60" s="6">
        <v>3</v>
      </c>
      <c r="F60" s="6">
        <v>4</v>
      </c>
      <c r="G60" s="6">
        <v>5</v>
      </c>
      <c r="H60" s="6">
        <v>9</v>
      </c>
      <c r="I60" s="6">
        <v>8</v>
      </c>
      <c r="J60" s="6">
        <v>7</v>
      </c>
      <c r="K60" s="6">
        <v>6</v>
      </c>
      <c r="L60" s="9" t="s">
        <v>35</v>
      </c>
      <c r="M60" s="9" t="s">
        <v>35</v>
      </c>
      <c r="N60" s="9" t="s">
        <v>35</v>
      </c>
      <c r="O60" s="6">
        <v>3</v>
      </c>
      <c r="P60" s="6">
        <v>7</v>
      </c>
      <c r="Q60">
        <v>0</v>
      </c>
      <c r="R60" s="7">
        <f t="shared" si="0"/>
        <v>1</v>
      </c>
      <c r="S60" s="8">
        <f t="shared" si="1"/>
        <v>16.666666666666664</v>
      </c>
      <c r="T60" s="7">
        <v>0</v>
      </c>
      <c r="U60" s="8">
        <v>0</v>
      </c>
    </row>
    <row r="61" spans="1:21" x14ac:dyDescent="0.35">
      <c r="A61" s="5" t="s">
        <v>79</v>
      </c>
      <c r="B61" s="6">
        <v>113</v>
      </c>
      <c r="C61" s="6">
        <v>107</v>
      </c>
      <c r="D61" s="6">
        <v>148</v>
      </c>
      <c r="E61" s="6">
        <v>91</v>
      </c>
      <c r="F61" s="6">
        <v>88</v>
      </c>
      <c r="G61" s="6">
        <v>141</v>
      </c>
      <c r="H61" s="6">
        <v>156</v>
      </c>
      <c r="I61" s="6">
        <v>135</v>
      </c>
      <c r="J61" s="6">
        <v>56</v>
      </c>
      <c r="K61" s="6">
        <v>25</v>
      </c>
      <c r="L61" s="6">
        <v>24</v>
      </c>
      <c r="M61" s="6">
        <v>34</v>
      </c>
      <c r="N61" s="6">
        <v>50</v>
      </c>
      <c r="O61" s="6">
        <v>88</v>
      </c>
      <c r="P61" s="6">
        <v>82</v>
      </c>
      <c r="Q61">
        <v>53</v>
      </c>
      <c r="R61" s="7">
        <f t="shared" si="0"/>
        <v>57</v>
      </c>
      <c r="S61" s="8">
        <f t="shared" si="1"/>
        <v>227.99999999999997</v>
      </c>
      <c r="T61" s="7">
        <f>Tabel2[[#This Row],[2018]]-Tabel2[[#This Row],[2014]]</f>
        <v>58</v>
      </c>
      <c r="U61" s="8">
        <f>(Tabel2[[#This Row],[2018]]-Tabel2[[#This Row],[2014]])/Tabel2[[#This Row],[2014]]*100</f>
        <v>241.66666666666666</v>
      </c>
    </row>
    <row r="62" spans="1:21" x14ac:dyDescent="0.35">
      <c r="A62" s="5" t="s">
        <v>80</v>
      </c>
      <c r="B62" s="6">
        <v>115</v>
      </c>
      <c r="C62" s="6">
        <v>131</v>
      </c>
      <c r="D62" s="6">
        <v>143</v>
      </c>
      <c r="E62" s="6">
        <v>126</v>
      </c>
      <c r="F62" s="6">
        <v>158</v>
      </c>
      <c r="G62" s="6">
        <v>133</v>
      </c>
      <c r="H62" s="6">
        <v>128</v>
      </c>
      <c r="I62" s="6">
        <v>83</v>
      </c>
      <c r="J62" s="6">
        <v>51</v>
      </c>
      <c r="K62" s="6">
        <v>30</v>
      </c>
      <c r="L62" s="6">
        <v>47</v>
      </c>
      <c r="M62" s="6">
        <v>27</v>
      </c>
      <c r="N62" s="6">
        <v>60</v>
      </c>
      <c r="O62" s="6">
        <v>64</v>
      </c>
      <c r="P62" s="6">
        <v>88</v>
      </c>
      <c r="Q62">
        <v>29</v>
      </c>
      <c r="R62" s="7">
        <f t="shared" si="0"/>
        <v>58</v>
      </c>
      <c r="S62" s="8">
        <f t="shared" si="1"/>
        <v>193.33333333333334</v>
      </c>
      <c r="T62" s="7">
        <f>Tabel2[[#This Row],[2018]]-Tabel2[[#This Row],[2014]]</f>
        <v>41</v>
      </c>
      <c r="U62" s="8">
        <f>(Tabel2[[#This Row],[2018]]-Tabel2[[#This Row],[2014]])/Tabel2[[#This Row],[2014]]*100</f>
        <v>87.2340425531915</v>
      </c>
    </row>
    <row r="63" spans="1:21" x14ac:dyDescent="0.35">
      <c r="A63" s="5" t="s">
        <v>81</v>
      </c>
      <c r="B63" s="6">
        <v>68</v>
      </c>
      <c r="C63" s="6">
        <v>93</v>
      </c>
      <c r="D63" s="6">
        <v>49</v>
      </c>
      <c r="E63" s="6">
        <v>94</v>
      </c>
      <c r="F63" s="6">
        <v>118</v>
      </c>
      <c r="G63" s="6">
        <v>108</v>
      </c>
      <c r="H63" s="6">
        <v>79</v>
      </c>
      <c r="I63" s="6">
        <v>74</v>
      </c>
      <c r="J63" s="6">
        <v>65</v>
      </c>
      <c r="K63" s="6">
        <v>43</v>
      </c>
      <c r="L63" s="6">
        <v>32</v>
      </c>
      <c r="M63" s="6">
        <v>29</v>
      </c>
      <c r="N63" s="6">
        <v>26</v>
      </c>
      <c r="O63" s="6">
        <v>35</v>
      </c>
      <c r="P63" s="6">
        <v>33</v>
      </c>
      <c r="Q63">
        <v>37</v>
      </c>
      <c r="R63" s="7">
        <f t="shared" si="0"/>
        <v>-10</v>
      </c>
      <c r="S63" s="8">
        <f t="shared" si="1"/>
        <v>-23.255813953488371</v>
      </c>
      <c r="T63" s="7">
        <f>Tabel2[[#This Row],[2018]]-Tabel2[[#This Row],[2014]]</f>
        <v>1</v>
      </c>
      <c r="U63" s="8">
        <f>(Tabel2[[#This Row],[2018]]-Tabel2[[#This Row],[2014]])/Tabel2[[#This Row],[2014]]*100</f>
        <v>3.125</v>
      </c>
    </row>
    <row r="64" spans="1:21" x14ac:dyDescent="0.35">
      <c r="A64" s="5" t="s">
        <v>82</v>
      </c>
      <c r="B64" s="6">
        <v>172</v>
      </c>
      <c r="C64" s="6">
        <v>144</v>
      </c>
      <c r="D64" s="6">
        <v>109</v>
      </c>
      <c r="E64" s="6">
        <v>80</v>
      </c>
      <c r="F64" s="6">
        <v>131</v>
      </c>
      <c r="G64" s="6">
        <v>62</v>
      </c>
      <c r="H64" s="6">
        <v>73</v>
      </c>
      <c r="I64" s="6">
        <v>95</v>
      </c>
      <c r="J64" s="6">
        <v>97</v>
      </c>
      <c r="K64" s="6">
        <v>33</v>
      </c>
      <c r="L64" s="6">
        <v>36</v>
      </c>
      <c r="M64" s="6">
        <v>96</v>
      </c>
      <c r="N64" s="6">
        <v>142</v>
      </c>
      <c r="O64" s="6">
        <v>147</v>
      </c>
      <c r="P64" s="6">
        <v>133</v>
      </c>
      <c r="Q64">
        <v>79</v>
      </c>
      <c r="R64" s="7">
        <f t="shared" si="0"/>
        <v>100</v>
      </c>
      <c r="S64" s="8">
        <f t="shared" si="1"/>
        <v>303.030303030303</v>
      </c>
      <c r="T64" s="7">
        <f>Tabel2[[#This Row],[2018]]-Tabel2[[#This Row],[2014]]</f>
        <v>97</v>
      </c>
      <c r="U64" s="8">
        <f>(Tabel2[[#This Row],[2018]]-Tabel2[[#This Row],[2014]])/Tabel2[[#This Row],[2014]]*100</f>
        <v>269.44444444444446</v>
      </c>
    </row>
    <row r="65" spans="1:21" x14ac:dyDescent="0.35">
      <c r="A65" s="5" t="s">
        <v>83</v>
      </c>
      <c r="B65" s="6">
        <v>103</v>
      </c>
      <c r="C65" s="6">
        <v>81</v>
      </c>
      <c r="D65" s="6">
        <v>95</v>
      </c>
      <c r="E65" s="6">
        <v>77</v>
      </c>
      <c r="F65" s="6">
        <v>111</v>
      </c>
      <c r="G65" s="6">
        <v>112</v>
      </c>
      <c r="H65" s="6">
        <v>123</v>
      </c>
      <c r="I65" s="6">
        <v>89</v>
      </c>
      <c r="J65" s="6">
        <v>96</v>
      </c>
      <c r="K65" s="6">
        <v>30</v>
      </c>
      <c r="L65" s="6">
        <v>38</v>
      </c>
      <c r="M65" s="6">
        <v>36</v>
      </c>
      <c r="N65" s="6">
        <v>44</v>
      </c>
      <c r="O65" s="6">
        <v>63</v>
      </c>
      <c r="P65" s="6">
        <v>57</v>
      </c>
      <c r="Q65">
        <v>44</v>
      </c>
      <c r="R65" s="7">
        <f t="shared" si="0"/>
        <v>27</v>
      </c>
      <c r="S65" s="8">
        <f t="shared" si="1"/>
        <v>90</v>
      </c>
      <c r="T65" s="7">
        <f>Tabel2[[#This Row],[2018]]-Tabel2[[#This Row],[2014]]</f>
        <v>19</v>
      </c>
      <c r="U65" s="8">
        <f>(Tabel2[[#This Row],[2018]]-Tabel2[[#This Row],[2014]])/Tabel2[[#This Row],[2014]]*100</f>
        <v>50</v>
      </c>
    </row>
    <row r="66" spans="1:21" x14ac:dyDescent="0.35">
      <c r="A66" s="5" t="s">
        <v>84</v>
      </c>
      <c r="B66" s="6">
        <v>135</v>
      </c>
      <c r="C66" s="6">
        <v>135</v>
      </c>
      <c r="D66" s="6">
        <v>154</v>
      </c>
      <c r="E66" s="6">
        <v>204</v>
      </c>
      <c r="F66" s="6">
        <v>239</v>
      </c>
      <c r="G66" s="6">
        <v>202</v>
      </c>
      <c r="H66" s="6">
        <v>149</v>
      </c>
      <c r="I66" s="6">
        <v>152</v>
      </c>
      <c r="J66" s="6">
        <v>128</v>
      </c>
      <c r="K66" s="6">
        <v>54</v>
      </c>
      <c r="L66" s="6">
        <v>64</v>
      </c>
      <c r="M66" s="6">
        <v>50</v>
      </c>
      <c r="N66" s="6">
        <v>68</v>
      </c>
      <c r="O66" s="6">
        <v>81</v>
      </c>
      <c r="P66" s="6">
        <v>106</v>
      </c>
      <c r="Q66">
        <v>77</v>
      </c>
      <c r="R66" s="7">
        <f t="shared" si="0"/>
        <v>52</v>
      </c>
      <c r="S66" s="8">
        <f t="shared" si="1"/>
        <v>96.296296296296291</v>
      </c>
      <c r="T66" s="7">
        <f>Tabel2[[#This Row],[2018]]-Tabel2[[#This Row],[2014]]</f>
        <v>42</v>
      </c>
      <c r="U66" s="8">
        <f>(Tabel2[[#This Row],[2018]]-Tabel2[[#This Row],[2014]])/Tabel2[[#This Row],[2014]]*100</f>
        <v>65.625</v>
      </c>
    </row>
    <row r="67" spans="1:21" x14ac:dyDescent="0.35">
      <c r="A67" s="5" t="s">
        <v>85</v>
      </c>
      <c r="B67" s="6">
        <v>340</v>
      </c>
      <c r="C67" s="6">
        <v>278</v>
      </c>
      <c r="D67" s="6">
        <v>255</v>
      </c>
      <c r="E67" s="6">
        <v>157</v>
      </c>
      <c r="F67" s="6">
        <v>272</v>
      </c>
      <c r="G67" s="6">
        <v>290</v>
      </c>
      <c r="H67" s="6">
        <v>218</v>
      </c>
      <c r="I67" s="6">
        <v>294</v>
      </c>
      <c r="J67" s="6">
        <v>310</v>
      </c>
      <c r="K67" s="6">
        <v>59</v>
      </c>
      <c r="L67" s="6">
        <v>88</v>
      </c>
      <c r="M67" s="6">
        <v>78</v>
      </c>
      <c r="N67" s="6">
        <v>84</v>
      </c>
      <c r="O67" s="6">
        <v>182</v>
      </c>
      <c r="P67" s="6">
        <v>197</v>
      </c>
      <c r="Q67">
        <v>132</v>
      </c>
      <c r="R67" s="7">
        <f t="shared" si="0"/>
        <v>138</v>
      </c>
      <c r="S67" s="8">
        <f t="shared" si="1"/>
        <v>233.89830508474577</v>
      </c>
      <c r="T67" s="7">
        <f>Tabel2[[#This Row],[2018]]-Tabel2[[#This Row],[2014]]</f>
        <v>109</v>
      </c>
      <c r="U67" s="8">
        <f>(Tabel2[[#This Row],[2018]]-Tabel2[[#This Row],[2014]])/Tabel2[[#This Row],[2014]]*100</f>
        <v>123.86363636363636</v>
      </c>
    </row>
    <row r="68" spans="1:21" x14ac:dyDescent="0.35">
      <c r="A68" s="5" t="s">
        <v>86</v>
      </c>
      <c r="B68" s="6">
        <v>64</v>
      </c>
      <c r="C68" s="6">
        <v>71</v>
      </c>
      <c r="D68" s="6">
        <v>73</v>
      </c>
      <c r="E68" s="6">
        <v>50</v>
      </c>
      <c r="F68" s="6">
        <v>58</v>
      </c>
      <c r="G68" s="6">
        <v>48</v>
      </c>
      <c r="H68" s="6">
        <v>50</v>
      </c>
      <c r="I68" s="6">
        <v>60</v>
      </c>
      <c r="J68" s="6">
        <v>89</v>
      </c>
      <c r="K68" s="6">
        <v>47</v>
      </c>
      <c r="L68" s="6">
        <v>38</v>
      </c>
      <c r="M68" s="6">
        <v>33</v>
      </c>
      <c r="N68" s="6">
        <v>44</v>
      </c>
      <c r="O68" s="6">
        <v>36</v>
      </c>
      <c r="P68" s="6">
        <v>31</v>
      </c>
      <c r="Q68">
        <v>26</v>
      </c>
      <c r="R68" s="7">
        <f t="shared" si="0"/>
        <v>-16</v>
      </c>
      <c r="S68" s="8">
        <f t="shared" si="1"/>
        <v>-34.042553191489361</v>
      </c>
      <c r="T68" s="7">
        <f>Tabel2[[#This Row],[2018]]-Tabel2[[#This Row],[2014]]</f>
        <v>-7</v>
      </c>
      <c r="U68" s="8">
        <f>(Tabel2[[#This Row],[2018]]-Tabel2[[#This Row],[2014]])/Tabel2[[#This Row],[2014]]*100</f>
        <v>-18.421052631578945</v>
      </c>
    </row>
    <row r="69" spans="1:21" x14ac:dyDescent="0.35">
      <c r="A69" s="5" t="s">
        <v>87</v>
      </c>
      <c r="B69" s="6">
        <v>809</v>
      </c>
      <c r="C69" s="6">
        <v>757</v>
      </c>
      <c r="D69" s="6">
        <v>713</v>
      </c>
      <c r="E69" s="6">
        <v>598</v>
      </c>
      <c r="F69" s="6">
        <v>929</v>
      </c>
      <c r="G69" s="6">
        <v>934</v>
      </c>
      <c r="H69" s="6">
        <v>840</v>
      </c>
      <c r="I69" s="6">
        <v>603</v>
      </c>
      <c r="J69" s="6">
        <v>381</v>
      </c>
      <c r="K69" s="6">
        <v>167</v>
      </c>
      <c r="L69" s="6">
        <v>184</v>
      </c>
      <c r="M69" s="6">
        <v>280</v>
      </c>
      <c r="N69" s="6">
        <v>386</v>
      </c>
      <c r="O69" s="6">
        <v>334</v>
      </c>
      <c r="P69" s="6">
        <v>510</v>
      </c>
      <c r="Q69">
        <v>370</v>
      </c>
      <c r="R69" s="7">
        <f t="shared" si="0"/>
        <v>343</v>
      </c>
      <c r="S69" s="8">
        <f t="shared" si="1"/>
        <v>205.38922155688621</v>
      </c>
      <c r="T69" s="7">
        <f>Tabel2[[#This Row],[2018]]-Tabel2[[#This Row],[2014]]</f>
        <v>326</v>
      </c>
      <c r="U69" s="8">
        <f>(Tabel2[[#This Row],[2018]]-Tabel2[[#This Row],[2014]])/Tabel2[[#This Row],[2014]]*100</f>
        <v>177.17391304347828</v>
      </c>
    </row>
    <row r="70" spans="1:21" x14ac:dyDescent="0.35">
      <c r="A70" s="5" t="s">
        <v>88</v>
      </c>
      <c r="B70" s="6">
        <v>133</v>
      </c>
      <c r="C70" s="6">
        <v>155</v>
      </c>
      <c r="D70" s="6">
        <v>192</v>
      </c>
      <c r="E70" s="6">
        <v>103</v>
      </c>
      <c r="F70" s="6">
        <v>149</v>
      </c>
      <c r="G70" s="6">
        <v>88</v>
      </c>
      <c r="H70" s="6">
        <v>81</v>
      </c>
      <c r="I70" s="6">
        <v>115</v>
      </c>
      <c r="J70" s="6">
        <v>112</v>
      </c>
      <c r="K70" s="6">
        <v>66</v>
      </c>
      <c r="L70" s="6">
        <v>46</v>
      </c>
      <c r="M70" s="6">
        <v>44</v>
      </c>
      <c r="N70" s="6">
        <v>65</v>
      </c>
      <c r="O70" s="6">
        <v>78</v>
      </c>
      <c r="P70" s="6">
        <v>93</v>
      </c>
      <c r="Q70">
        <v>81</v>
      </c>
      <c r="R70" s="7">
        <f t="shared" ref="R70:R103" si="2">P70-K70</f>
        <v>27</v>
      </c>
      <c r="S70" s="8">
        <f t="shared" ref="S70:S103" si="3">(P70-K70)/K70*100</f>
        <v>40.909090909090914</v>
      </c>
      <c r="T70" s="7">
        <f>Tabel2[[#This Row],[2018]]-Tabel2[[#This Row],[2014]]</f>
        <v>47</v>
      </c>
      <c r="U70" s="8">
        <f>(Tabel2[[#This Row],[2018]]-Tabel2[[#This Row],[2014]])/Tabel2[[#This Row],[2014]]*100</f>
        <v>102.17391304347827</v>
      </c>
    </row>
    <row r="71" spans="1:21" x14ac:dyDescent="0.35">
      <c r="A71" s="5" t="s">
        <v>89</v>
      </c>
      <c r="B71" s="6">
        <v>338</v>
      </c>
      <c r="C71" s="6">
        <v>357</v>
      </c>
      <c r="D71" s="6">
        <v>382</v>
      </c>
      <c r="E71" s="6">
        <v>286</v>
      </c>
      <c r="F71" s="6">
        <v>322</v>
      </c>
      <c r="G71" s="6">
        <v>416</v>
      </c>
      <c r="H71" s="6">
        <v>371</v>
      </c>
      <c r="I71" s="6">
        <v>563</v>
      </c>
      <c r="J71" s="6">
        <v>270</v>
      </c>
      <c r="K71" s="6">
        <v>127</v>
      </c>
      <c r="L71" s="6">
        <v>100</v>
      </c>
      <c r="M71" s="6">
        <v>184</v>
      </c>
      <c r="N71" s="6">
        <v>254</v>
      </c>
      <c r="O71" s="6">
        <v>146</v>
      </c>
      <c r="P71" s="6">
        <v>233</v>
      </c>
      <c r="Q71">
        <v>188</v>
      </c>
      <c r="R71" s="7">
        <f t="shared" si="2"/>
        <v>106</v>
      </c>
      <c r="S71" s="8">
        <f t="shared" si="3"/>
        <v>83.464566929133852</v>
      </c>
      <c r="T71" s="7">
        <f>Tabel2[[#This Row],[2018]]-Tabel2[[#This Row],[2014]]</f>
        <v>133</v>
      </c>
      <c r="U71" s="8">
        <f>(Tabel2[[#This Row],[2018]]-Tabel2[[#This Row],[2014]])/Tabel2[[#This Row],[2014]]*100</f>
        <v>133</v>
      </c>
    </row>
    <row r="72" spans="1:21" x14ac:dyDescent="0.35">
      <c r="A72" s="5" t="s">
        <v>90</v>
      </c>
      <c r="B72" s="6">
        <v>62</v>
      </c>
      <c r="C72" s="6">
        <v>71</v>
      </c>
      <c r="D72" s="6">
        <v>79</v>
      </c>
      <c r="E72" s="6">
        <v>46</v>
      </c>
      <c r="F72" s="6">
        <v>59</v>
      </c>
      <c r="G72" s="6">
        <v>59</v>
      </c>
      <c r="H72" s="6">
        <v>68</v>
      </c>
      <c r="I72" s="6">
        <v>63</v>
      </c>
      <c r="J72" s="6">
        <v>71</v>
      </c>
      <c r="K72" s="6">
        <v>19</v>
      </c>
      <c r="L72" s="6">
        <v>31</v>
      </c>
      <c r="M72" s="6">
        <v>34</v>
      </c>
      <c r="N72" s="6">
        <v>30</v>
      </c>
      <c r="O72" s="6">
        <v>20</v>
      </c>
      <c r="P72" s="6">
        <v>34</v>
      </c>
      <c r="Q72">
        <v>17</v>
      </c>
      <c r="R72" s="7">
        <f t="shared" si="2"/>
        <v>15</v>
      </c>
      <c r="S72" s="8">
        <f t="shared" si="3"/>
        <v>78.94736842105263</v>
      </c>
      <c r="T72" s="7">
        <f>Tabel2[[#This Row],[2018]]-Tabel2[[#This Row],[2014]]</f>
        <v>3</v>
      </c>
      <c r="U72" s="8">
        <f>(Tabel2[[#This Row],[2018]]-Tabel2[[#This Row],[2014]])/Tabel2[[#This Row],[2014]]*100</f>
        <v>9.67741935483871</v>
      </c>
    </row>
    <row r="73" spans="1:21" x14ac:dyDescent="0.35">
      <c r="A73" s="5" t="s">
        <v>91</v>
      </c>
      <c r="B73" s="6">
        <v>155</v>
      </c>
      <c r="C73" s="6">
        <v>174</v>
      </c>
      <c r="D73" s="6">
        <v>185</v>
      </c>
      <c r="E73" s="6">
        <v>234</v>
      </c>
      <c r="F73" s="6">
        <v>136</v>
      </c>
      <c r="G73" s="6">
        <v>207</v>
      </c>
      <c r="H73" s="6">
        <v>187</v>
      </c>
      <c r="I73" s="6">
        <v>223</v>
      </c>
      <c r="J73" s="6">
        <v>239</v>
      </c>
      <c r="K73" s="6">
        <v>76</v>
      </c>
      <c r="L73" s="6">
        <v>57</v>
      </c>
      <c r="M73" s="6">
        <v>83</v>
      </c>
      <c r="N73" s="6">
        <v>138</v>
      </c>
      <c r="O73" s="6">
        <v>179</v>
      </c>
      <c r="P73" s="6">
        <v>133</v>
      </c>
      <c r="Q73">
        <v>55</v>
      </c>
      <c r="R73" s="7">
        <f t="shared" si="2"/>
        <v>57</v>
      </c>
      <c r="S73" s="8">
        <f t="shared" si="3"/>
        <v>75</v>
      </c>
      <c r="T73" s="7">
        <f>Tabel2[[#This Row],[2018]]-Tabel2[[#This Row],[2014]]</f>
        <v>76</v>
      </c>
      <c r="U73" s="8">
        <f>(Tabel2[[#This Row],[2018]]-Tabel2[[#This Row],[2014]])/Tabel2[[#This Row],[2014]]*100</f>
        <v>133.33333333333331</v>
      </c>
    </row>
    <row r="74" spans="1:21" x14ac:dyDescent="0.35">
      <c r="A74" s="5" t="s">
        <v>92</v>
      </c>
      <c r="B74" s="6">
        <v>91</v>
      </c>
      <c r="C74" s="6">
        <v>85</v>
      </c>
      <c r="D74" s="6">
        <v>105</v>
      </c>
      <c r="E74" s="6">
        <v>107</v>
      </c>
      <c r="F74" s="6">
        <v>167</v>
      </c>
      <c r="G74" s="6">
        <v>166</v>
      </c>
      <c r="H74" s="6">
        <v>111</v>
      </c>
      <c r="I74" s="6">
        <v>96</v>
      </c>
      <c r="J74" s="6">
        <v>78</v>
      </c>
      <c r="K74" s="6">
        <v>56</v>
      </c>
      <c r="L74" s="6">
        <v>40</v>
      </c>
      <c r="M74" s="6">
        <v>32</v>
      </c>
      <c r="N74" s="6">
        <v>41</v>
      </c>
      <c r="O74" s="6">
        <v>55</v>
      </c>
      <c r="P74" s="6">
        <v>74</v>
      </c>
      <c r="Q74">
        <v>56</v>
      </c>
      <c r="R74" s="7">
        <f t="shared" si="2"/>
        <v>18</v>
      </c>
      <c r="S74" s="8">
        <f t="shared" si="3"/>
        <v>32.142857142857146</v>
      </c>
      <c r="T74" s="7">
        <f>Tabel2[[#This Row],[2018]]-Tabel2[[#This Row],[2014]]</f>
        <v>34</v>
      </c>
      <c r="U74" s="8">
        <f>(Tabel2[[#This Row],[2018]]-Tabel2[[#This Row],[2014]])/Tabel2[[#This Row],[2014]]*100</f>
        <v>85</v>
      </c>
    </row>
    <row r="75" spans="1:21" x14ac:dyDescent="0.35">
      <c r="A75" s="5" t="s">
        <v>93</v>
      </c>
      <c r="B75" s="6">
        <v>198</v>
      </c>
      <c r="C75" s="6">
        <v>183</v>
      </c>
      <c r="D75" s="6">
        <v>110</v>
      </c>
      <c r="E75" s="6">
        <v>120</v>
      </c>
      <c r="F75" s="6">
        <v>146</v>
      </c>
      <c r="G75" s="6">
        <v>134</v>
      </c>
      <c r="H75" s="6">
        <v>190</v>
      </c>
      <c r="I75" s="6">
        <v>167</v>
      </c>
      <c r="J75" s="6">
        <v>174</v>
      </c>
      <c r="K75" s="6">
        <v>60</v>
      </c>
      <c r="L75" s="6">
        <v>51</v>
      </c>
      <c r="M75" s="6">
        <v>96</v>
      </c>
      <c r="N75" s="6">
        <v>103</v>
      </c>
      <c r="O75" s="6">
        <v>119</v>
      </c>
      <c r="P75" s="6">
        <v>86</v>
      </c>
      <c r="Q75">
        <v>79</v>
      </c>
      <c r="R75" s="7">
        <f t="shared" si="2"/>
        <v>26</v>
      </c>
      <c r="S75" s="8">
        <f t="shared" si="3"/>
        <v>43.333333333333336</v>
      </c>
      <c r="T75" s="7">
        <f>Tabel2[[#This Row],[2018]]-Tabel2[[#This Row],[2014]]</f>
        <v>35</v>
      </c>
      <c r="U75" s="8">
        <f>(Tabel2[[#This Row],[2018]]-Tabel2[[#This Row],[2014]])/Tabel2[[#This Row],[2014]]*100</f>
        <v>68.627450980392155</v>
      </c>
    </row>
    <row r="76" spans="1:21" x14ac:dyDescent="0.35">
      <c r="A76" s="5" t="s">
        <v>94</v>
      </c>
      <c r="B76" s="6">
        <v>100</v>
      </c>
      <c r="C76" s="6">
        <v>85</v>
      </c>
      <c r="D76" s="6">
        <v>84</v>
      </c>
      <c r="E76" s="6">
        <v>73</v>
      </c>
      <c r="F76" s="6">
        <v>64</v>
      </c>
      <c r="G76" s="6">
        <v>80</v>
      </c>
      <c r="H76" s="6">
        <v>68</v>
      </c>
      <c r="I76" s="6">
        <v>102</v>
      </c>
      <c r="J76" s="6">
        <v>91</v>
      </c>
      <c r="K76" s="6">
        <v>50</v>
      </c>
      <c r="L76" s="6">
        <v>33</v>
      </c>
      <c r="M76" s="6">
        <v>40</v>
      </c>
      <c r="N76" s="6">
        <v>52</v>
      </c>
      <c r="O76" s="6">
        <v>56</v>
      </c>
      <c r="P76" s="6">
        <v>82</v>
      </c>
      <c r="Q76">
        <v>29</v>
      </c>
      <c r="R76" s="7">
        <f t="shared" si="2"/>
        <v>32</v>
      </c>
      <c r="S76" s="8">
        <f t="shared" si="3"/>
        <v>64</v>
      </c>
      <c r="T76" s="7">
        <f>Tabel2[[#This Row],[2018]]-Tabel2[[#This Row],[2014]]</f>
        <v>49</v>
      </c>
      <c r="U76" s="8">
        <f>(Tabel2[[#This Row],[2018]]-Tabel2[[#This Row],[2014]])/Tabel2[[#This Row],[2014]]*100</f>
        <v>148.4848484848485</v>
      </c>
    </row>
    <row r="77" spans="1:21" x14ac:dyDescent="0.35">
      <c r="A77" s="5" t="s">
        <v>95</v>
      </c>
      <c r="B77" s="6">
        <v>64</v>
      </c>
      <c r="C77" s="6">
        <v>89</v>
      </c>
      <c r="D77" s="6">
        <v>93</v>
      </c>
      <c r="E77" s="6">
        <v>57</v>
      </c>
      <c r="F77" s="6">
        <v>73</v>
      </c>
      <c r="G77" s="6">
        <v>87</v>
      </c>
      <c r="H77" s="6">
        <v>119</v>
      </c>
      <c r="I77" s="6">
        <v>116</v>
      </c>
      <c r="J77" s="6">
        <v>98</v>
      </c>
      <c r="K77" s="6">
        <v>57</v>
      </c>
      <c r="L77" s="6">
        <v>28</v>
      </c>
      <c r="M77" s="6">
        <v>41</v>
      </c>
      <c r="N77" s="6">
        <v>45</v>
      </c>
      <c r="O77" s="6">
        <v>57</v>
      </c>
      <c r="P77" s="6">
        <v>66</v>
      </c>
      <c r="Q77">
        <v>47</v>
      </c>
      <c r="R77" s="7">
        <f t="shared" si="2"/>
        <v>9</v>
      </c>
      <c r="S77" s="8">
        <f t="shared" si="3"/>
        <v>15.789473684210526</v>
      </c>
      <c r="T77" s="7">
        <f>Tabel2[[#This Row],[2018]]-Tabel2[[#This Row],[2014]]</f>
        <v>38</v>
      </c>
      <c r="U77" s="8">
        <f>(Tabel2[[#This Row],[2018]]-Tabel2[[#This Row],[2014]])/Tabel2[[#This Row],[2014]]*100</f>
        <v>135.71428571428572</v>
      </c>
    </row>
    <row r="78" spans="1:21" x14ac:dyDescent="0.35">
      <c r="A78" s="5" t="s">
        <v>96</v>
      </c>
      <c r="B78" s="6">
        <v>12</v>
      </c>
      <c r="C78" s="6">
        <v>10</v>
      </c>
      <c r="D78" s="6">
        <v>21</v>
      </c>
      <c r="E78" s="6">
        <v>11</v>
      </c>
      <c r="F78" s="6">
        <v>24</v>
      </c>
      <c r="G78" s="6">
        <v>18</v>
      </c>
      <c r="H78" s="6">
        <v>5</v>
      </c>
      <c r="I78" s="6">
        <v>9</v>
      </c>
      <c r="J78" s="6">
        <v>9</v>
      </c>
      <c r="K78" s="6">
        <v>6</v>
      </c>
      <c r="L78" s="6">
        <v>13</v>
      </c>
      <c r="M78" s="6">
        <v>12</v>
      </c>
      <c r="N78" s="6">
        <v>7</v>
      </c>
      <c r="O78" s="6">
        <v>8</v>
      </c>
      <c r="P78" s="6">
        <v>8</v>
      </c>
      <c r="Q78">
        <v>3</v>
      </c>
      <c r="R78" s="7">
        <f t="shared" si="2"/>
        <v>2</v>
      </c>
      <c r="S78" s="8">
        <f t="shared" si="3"/>
        <v>33.333333333333329</v>
      </c>
      <c r="T78" s="7">
        <f>Tabel2[[#This Row],[2018]]-Tabel2[[#This Row],[2014]]</f>
        <v>-5</v>
      </c>
      <c r="U78" s="8">
        <f>(Tabel2[[#This Row],[2018]]-Tabel2[[#This Row],[2014]])/Tabel2[[#This Row],[2014]]*100</f>
        <v>-38.461538461538467</v>
      </c>
    </row>
    <row r="79" spans="1:21" x14ac:dyDescent="0.35">
      <c r="A79" s="5" t="s">
        <v>97</v>
      </c>
      <c r="B79" s="6">
        <v>182</v>
      </c>
      <c r="C79" s="6">
        <v>177</v>
      </c>
      <c r="D79" s="6">
        <v>185</v>
      </c>
      <c r="E79" s="6">
        <v>124</v>
      </c>
      <c r="F79" s="6">
        <v>185</v>
      </c>
      <c r="G79" s="6">
        <v>251</v>
      </c>
      <c r="H79" s="6">
        <v>280</v>
      </c>
      <c r="I79" s="6">
        <v>225</v>
      </c>
      <c r="J79" s="6">
        <v>229</v>
      </c>
      <c r="K79" s="6">
        <v>146</v>
      </c>
      <c r="L79" s="6">
        <v>157</v>
      </c>
      <c r="M79" s="6">
        <v>155</v>
      </c>
      <c r="N79" s="6">
        <v>195</v>
      </c>
      <c r="O79" s="6">
        <v>217</v>
      </c>
      <c r="P79" s="6">
        <v>186</v>
      </c>
      <c r="Q79">
        <v>124</v>
      </c>
      <c r="R79" s="7">
        <f t="shared" si="2"/>
        <v>40</v>
      </c>
      <c r="S79" s="8">
        <f t="shared" si="3"/>
        <v>27.397260273972602</v>
      </c>
      <c r="T79" s="7">
        <f>Tabel2[[#This Row],[2018]]-Tabel2[[#This Row],[2014]]</f>
        <v>29</v>
      </c>
      <c r="U79" s="8">
        <f>(Tabel2[[#This Row],[2018]]-Tabel2[[#This Row],[2014]])/Tabel2[[#This Row],[2014]]*100</f>
        <v>18.471337579617835</v>
      </c>
    </row>
    <row r="80" spans="1:21" x14ac:dyDescent="0.35">
      <c r="A80" s="5" t="s">
        <v>98</v>
      </c>
      <c r="B80" s="6">
        <v>160</v>
      </c>
      <c r="C80" s="6">
        <v>136</v>
      </c>
      <c r="D80" s="6">
        <v>166</v>
      </c>
      <c r="E80" s="6">
        <v>115</v>
      </c>
      <c r="F80" s="6">
        <v>119</v>
      </c>
      <c r="G80" s="6">
        <v>131</v>
      </c>
      <c r="H80" s="6">
        <v>140</v>
      </c>
      <c r="I80" s="6">
        <v>116</v>
      </c>
      <c r="J80" s="6">
        <v>157</v>
      </c>
      <c r="K80" s="6">
        <v>94</v>
      </c>
      <c r="L80" s="6">
        <v>36</v>
      </c>
      <c r="M80" s="6">
        <v>42</v>
      </c>
      <c r="N80" s="6">
        <v>55</v>
      </c>
      <c r="O80" s="6">
        <v>127</v>
      </c>
      <c r="P80" s="6">
        <v>111</v>
      </c>
      <c r="Q80">
        <v>76</v>
      </c>
      <c r="R80" s="7">
        <f t="shared" si="2"/>
        <v>17</v>
      </c>
      <c r="S80" s="8">
        <f t="shared" si="3"/>
        <v>18.085106382978726</v>
      </c>
      <c r="T80" s="7">
        <f>Tabel2[[#This Row],[2018]]-Tabel2[[#This Row],[2014]]</f>
        <v>75</v>
      </c>
      <c r="U80" s="8">
        <f>(Tabel2[[#This Row],[2018]]-Tabel2[[#This Row],[2014]])/Tabel2[[#This Row],[2014]]*100</f>
        <v>208.33333333333334</v>
      </c>
    </row>
    <row r="81" spans="1:21" x14ac:dyDescent="0.35">
      <c r="A81" s="5" t="s">
        <v>99</v>
      </c>
      <c r="B81" s="6">
        <v>129</v>
      </c>
      <c r="C81" s="6">
        <v>134</v>
      </c>
      <c r="D81" s="6">
        <v>182</v>
      </c>
      <c r="E81" s="6">
        <v>221</v>
      </c>
      <c r="F81" s="6">
        <v>203</v>
      </c>
      <c r="G81" s="6">
        <v>167</v>
      </c>
      <c r="H81" s="6">
        <v>153</v>
      </c>
      <c r="I81" s="6">
        <v>114</v>
      </c>
      <c r="J81" s="6">
        <v>126</v>
      </c>
      <c r="K81" s="6">
        <v>104</v>
      </c>
      <c r="L81" s="6">
        <v>107</v>
      </c>
      <c r="M81" s="6">
        <v>95</v>
      </c>
      <c r="N81" s="6">
        <v>85</v>
      </c>
      <c r="O81" s="6">
        <v>116</v>
      </c>
      <c r="P81" s="6">
        <v>247</v>
      </c>
      <c r="Q81">
        <v>98</v>
      </c>
      <c r="R81" s="7">
        <f t="shared" si="2"/>
        <v>143</v>
      </c>
      <c r="S81" s="8">
        <f t="shared" si="3"/>
        <v>137.5</v>
      </c>
      <c r="T81" s="7">
        <f>Tabel2[[#This Row],[2018]]-Tabel2[[#This Row],[2014]]</f>
        <v>140</v>
      </c>
      <c r="U81" s="8">
        <f>(Tabel2[[#This Row],[2018]]-Tabel2[[#This Row],[2014]])/Tabel2[[#This Row],[2014]]*100</f>
        <v>130.84112149532709</v>
      </c>
    </row>
    <row r="82" spans="1:21" x14ac:dyDescent="0.35">
      <c r="A82" s="5" t="s">
        <v>100</v>
      </c>
      <c r="B82" s="6">
        <v>192</v>
      </c>
      <c r="C82" s="6">
        <v>202</v>
      </c>
      <c r="D82" s="6">
        <v>176</v>
      </c>
      <c r="E82" s="6">
        <v>178</v>
      </c>
      <c r="F82" s="6">
        <v>229</v>
      </c>
      <c r="G82" s="6">
        <v>194</v>
      </c>
      <c r="H82" s="6">
        <v>225</v>
      </c>
      <c r="I82" s="6">
        <v>205</v>
      </c>
      <c r="J82" s="6">
        <v>227</v>
      </c>
      <c r="K82" s="6">
        <v>177</v>
      </c>
      <c r="L82" s="6">
        <v>94</v>
      </c>
      <c r="M82" s="6">
        <v>105</v>
      </c>
      <c r="N82" s="6">
        <v>144</v>
      </c>
      <c r="O82" s="6">
        <v>242</v>
      </c>
      <c r="P82" s="6">
        <v>214</v>
      </c>
      <c r="Q82">
        <v>152</v>
      </c>
      <c r="R82" s="7">
        <f t="shared" si="2"/>
        <v>37</v>
      </c>
      <c r="S82" s="8">
        <f t="shared" si="3"/>
        <v>20.903954802259886</v>
      </c>
      <c r="T82" s="7">
        <f>Tabel2[[#This Row],[2018]]-Tabel2[[#This Row],[2014]]</f>
        <v>120</v>
      </c>
      <c r="U82" s="8">
        <f>(Tabel2[[#This Row],[2018]]-Tabel2[[#This Row],[2014]])/Tabel2[[#This Row],[2014]]*100</f>
        <v>127.65957446808511</v>
      </c>
    </row>
    <row r="83" spans="1:21" x14ac:dyDescent="0.35">
      <c r="A83" s="5" t="s">
        <v>101</v>
      </c>
      <c r="B83" s="6">
        <v>36</v>
      </c>
      <c r="C83" s="6">
        <v>42</v>
      </c>
      <c r="D83" s="6">
        <v>35</v>
      </c>
      <c r="E83" s="6">
        <v>45</v>
      </c>
      <c r="F83" s="6">
        <v>42</v>
      </c>
      <c r="G83" s="6">
        <v>44</v>
      </c>
      <c r="H83" s="6">
        <v>35</v>
      </c>
      <c r="I83" s="6">
        <v>32</v>
      </c>
      <c r="J83" s="6">
        <v>35</v>
      </c>
      <c r="K83" s="6">
        <v>28</v>
      </c>
      <c r="L83" s="6">
        <v>17</v>
      </c>
      <c r="M83" s="6">
        <v>25</v>
      </c>
      <c r="N83" s="6">
        <v>25</v>
      </c>
      <c r="O83" s="6">
        <v>33</v>
      </c>
      <c r="P83" s="6">
        <v>44</v>
      </c>
      <c r="Q83">
        <v>27</v>
      </c>
      <c r="R83" s="7">
        <f t="shared" si="2"/>
        <v>16</v>
      </c>
      <c r="S83" s="8">
        <f t="shared" si="3"/>
        <v>57.142857142857139</v>
      </c>
      <c r="T83" s="7">
        <f>Tabel2[[#This Row],[2018]]-Tabel2[[#This Row],[2014]]</f>
        <v>27</v>
      </c>
      <c r="U83" s="8">
        <f>(Tabel2[[#This Row],[2018]]-Tabel2[[#This Row],[2014]])/Tabel2[[#This Row],[2014]]*100</f>
        <v>158.8235294117647</v>
      </c>
    </row>
    <row r="84" spans="1:21" x14ac:dyDescent="0.35">
      <c r="A84" s="5" t="s">
        <v>102</v>
      </c>
      <c r="B84" s="6">
        <v>97</v>
      </c>
      <c r="C84" s="6">
        <v>93</v>
      </c>
      <c r="D84" s="6">
        <v>115</v>
      </c>
      <c r="E84" s="6">
        <v>75</v>
      </c>
      <c r="F84" s="6">
        <v>122</v>
      </c>
      <c r="G84" s="6">
        <v>101</v>
      </c>
      <c r="H84" s="6">
        <v>73</v>
      </c>
      <c r="I84" s="6">
        <v>77</v>
      </c>
      <c r="J84" s="6">
        <v>86</v>
      </c>
      <c r="K84" s="6">
        <v>46</v>
      </c>
      <c r="L84" s="6">
        <v>41</v>
      </c>
      <c r="M84" s="6">
        <v>63</v>
      </c>
      <c r="N84" s="6">
        <v>37</v>
      </c>
      <c r="O84" s="6">
        <v>81</v>
      </c>
      <c r="P84" s="6">
        <v>73</v>
      </c>
      <c r="Q84">
        <v>43</v>
      </c>
      <c r="R84" s="7">
        <f t="shared" si="2"/>
        <v>27</v>
      </c>
      <c r="S84" s="8">
        <f t="shared" si="3"/>
        <v>58.695652173913047</v>
      </c>
      <c r="T84" s="7">
        <f>Tabel2[[#This Row],[2018]]-Tabel2[[#This Row],[2014]]</f>
        <v>32</v>
      </c>
      <c r="U84" s="8">
        <f>(Tabel2[[#This Row],[2018]]-Tabel2[[#This Row],[2014]])/Tabel2[[#This Row],[2014]]*100</f>
        <v>78.048780487804876</v>
      </c>
    </row>
    <row r="85" spans="1:21" x14ac:dyDescent="0.35">
      <c r="A85" s="5" t="s">
        <v>103</v>
      </c>
      <c r="B85" s="6">
        <v>66</v>
      </c>
      <c r="C85" s="6">
        <v>70</v>
      </c>
      <c r="D85" s="6">
        <v>62</v>
      </c>
      <c r="E85" s="6">
        <v>52</v>
      </c>
      <c r="F85" s="6">
        <v>101</v>
      </c>
      <c r="G85" s="6">
        <v>85</v>
      </c>
      <c r="H85" s="6">
        <v>75</v>
      </c>
      <c r="I85" s="6">
        <v>58</v>
      </c>
      <c r="J85" s="6">
        <v>50</v>
      </c>
      <c r="K85" s="6">
        <v>32</v>
      </c>
      <c r="L85" s="6">
        <v>18</v>
      </c>
      <c r="M85" s="6">
        <v>38</v>
      </c>
      <c r="N85" s="6">
        <v>39</v>
      </c>
      <c r="O85" s="6">
        <v>46</v>
      </c>
      <c r="P85" s="6">
        <v>68</v>
      </c>
      <c r="Q85">
        <v>37</v>
      </c>
      <c r="R85" s="7">
        <f t="shared" si="2"/>
        <v>36</v>
      </c>
      <c r="S85" s="8">
        <f t="shared" si="3"/>
        <v>112.5</v>
      </c>
      <c r="T85" s="7">
        <f>Tabel2[[#This Row],[2018]]-Tabel2[[#This Row],[2014]]</f>
        <v>50</v>
      </c>
      <c r="U85" s="8">
        <f>(Tabel2[[#This Row],[2018]]-Tabel2[[#This Row],[2014]])/Tabel2[[#This Row],[2014]]*100</f>
        <v>277.77777777777777</v>
      </c>
    </row>
    <row r="86" spans="1:21" x14ac:dyDescent="0.35">
      <c r="A86" s="5" t="s">
        <v>104</v>
      </c>
      <c r="B86" s="6">
        <v>83</v>
      </c>
      <c r="C86" s="6">
        <v>67</v>
      </c>
      <c r="D86" s="6">
        <v>88</v>
      </c>
      <c r="E86" s="6">
        <v>75</v>
      </c>
      <c r="F86" s="6">
        <v>67</v>
      </c>
      <c r="G86" s="6">
        <v>80</v>
      </c>
      <c r="H86" s="6">
        <v>66</v>
      </c>
      <c r="I86" s="6">
        <v>89</v>
      </c>
      <c r="J86" s="6">
        <v>57</v>
      </c>
      <c r="K86" s="6">
        <v>31</v>
      </c>
      <c r="L86" s="6">
        <v>20</v>
      </c>
      <c r="M86" s="6">
        <v>23</v>
      </c>
      <c r="N86" s="6">
        <v>26</v>
      </c>
      <c r="O86" s="6">
        <v>31</v>
      </c>
      <c r="P86" s="6">
        <v>57</v>
      </c>
      <c r="Q86">
        <v>44</v>
      </c>
      <c r="R86" s="7">
        <f t="shared" si="2"/>
        <v>26</v>
      </c>
      <c r="S86" s="8">
        <f t="shared" si="3"/>
        <v>83.870967741935488</v>
      </c>
      <c r="T86" s="7">
        <f>Tabel2[[#This Row],[2018]]-Tabel2[[#This Row],[2014]]</f>
        <v>37</v>
      </c>
      <c r="U86" s="8">
        <f>(Tabel2[[#This Row],[2018]]-Tabel2[[#This Row],[2014]])/Tabel2[[#This Row],[2014]]*100</f>
        <v>185</v>
      </c>
    </row>
    <row r="87" spans="1:21" x14ac:dyDescent="0.35">
      <c r="A87" s="5" t="s">
        <v>105</v>
      </c>
      <c r="B87" s="6">
        <v>279</v>
      </c>
      <c r="C87" s="6">
        <v>285</v>
      </c>
      <c r="D87" s="6">
        <v>313</v>
      </c>
      <c r="E87" s="6">
        <v>152</v>
      </c>
      <c r="F87" s="6">
        <v>267</v>
      </c>
      <c r="G87" s="6">
        <v>252</v>
      </c>
      <c r="H87" s="6">
        <v>124</v>
      </c>
      <c r="I87" s="6">
        <v>117</v>
      </c>
      <c r="J87" s="6">
        <v>114</v>
      </c>
      <c r="K87" s="6">
        <v>85</v>
      </c>
      <c r="L87" s="6">
        <v>68</v>
      </c>
      <c r="M87" s="6">
        <v>81</v>
      </c>
      <c r="N87" s="6">
        <v>97</v>
      </c>
      <c r="O87" s="6">
        <v>119</v>
      </c>
      <c r="P87" s="6">
        <v>158</v>
      </c>
      <c r="Q87">
        <v>81</v>
      </c>
      <c r="R87" s="7">
        <f t="shared" si="2"/>
        <v>73</v>
      </c>
      <c r="S87" s="8">
        <f t="shared" si="3"/>
        <v>85.882352941176464</v>
      </c>
      <c r="T87" s="7">
        <f>Tabel2[[#This Row],[2018]]-Tabel2[[#This Row],[2014]]</f>
        <v>90</v>
      </c>
      <c r="U87" s="8">
        <f>(Tabel2[[#This Row],[2018]]-Tabel2[[#This Row],[2014]])/Tabel2[[#This Row],[2014]]*100</f>
        <v>132.35294117647058</v>
      </c>
    </row>
    <row r="88" spans="1:21" x14ac:dyDescent="0.35">
      <c r="A88" s="5" t="s">
        <v>106</v>
      </c>
      <c r="B88" s="6">
        <v>112</v>
      </c>
      <c r="C88" s="6">
        <v>140</v>
      </c>
      <c r="D88" s="6">
        <v>122</v>
      </c>
      <c r="E88" s="6">
        <v>82</v>
      </c>
      <c r="F88" s="6">
        <v>163</v>
      </c>
      <c r="G88" s="6">
        <v>172</v>
      </c>
      <c r="H88" s="6">
        <v>171</v>
      </c>
      <c r="I88" s="6">
        <v>157</v>
      </c>
      <c r="J88" s="6">
        <v>160</v>
      </c>
      <c r="K88" s="6">
        <v>86</v>
      </c>
      <c r="L88" s="6">
        <v>47</v>
      </c>
      <c r="M88" s="6">
        <v>50</v>
      </c>
      <c r="N88" s="6">
        <v>54</v>
      </c>
      <c r="O88" s="6">
        <v>61</v>
      </c>
      <c r="P88" s="6">
        <v>94</v>
      </c>
      <c r="Q88">
        <v>71</v>
      </c>
      <c r="R88" s="7">
        <f t="shared" si="2"/>
        <v>8</v>
      </c>
      <c r="S88" s="8">
        <f t="shared" si="3"/>
        <v>9.3023255813953494</v>
      </c>
      <c r="T88" s="7">
        <f>Tabel2[[#This Row],[2018]]-Tabel2[[#This Row],[2014]]</f>
        <v>47</v>
      </c>
      <c r="U88" s="8">
        <f>(Tabel2[[#This Row],[2018]]-Tabel2[[#This Row],[2014]])/Tabel2[[#This Row],[2014]]*100</f>
        <v>100</v>
      </c>
    </row>
    <row r="89" spans="1:21" x14ac:dyDescent="0.35">
      <c r="A89" s="5" t="s">
        <v>107</v>
      </c>
      <c r="B89" s="6">
        <v>237</v>
      </c>
      <c r="C89" s="6">
        <v>260</v>
      </c>
      <c r="D89" s="6">
        <v>347</v>
      </c>
      <c r="E89" s="6">
        <v>436</v>
      </c>
      <c r="F89" s="6">
        <v>329</v>
      </c>
      <c r="G89" s="6">
        <v>275</v>
      </c>
      <c r="H89" s="6">
        <v>340</v>
      </c>
      <c r="I89" s="6">
        <v>272</v>
      </c>
      <c r="J89" s="6">
        <v>214</v>
      </c>
      <c r="K89" s="6">
        <v>95</v>
      </c>
      <c r="L89" s="6">
        <v>124</v>
      </c>
      <c r="M89" s="6">
        <v>168</v>
      </c>
      <c r="N89" s="6">
        <v>126</v>
      </c>
      <c r="O89" s="6">
        <v>158</v>
      </c>
      <c r="P89" s="6">
        <v>185</v>
      </c>
      <c r="Q89">
        <v>136</v>
      </c>
      <c r="R89" s="7">
        <f t="shared" si="2"/>
        <v>90</v>
      </c>
      <c r="S89" s="8">
        <f t="shared" si="3"/>
        <v>94.73684210526315</v>
      </c>
      <c r="T89" s="7">
        <f>Tabel2[[#This Row],[2018]]-Tabel2[[#This Row],[2014]]</f>
        <v>61</v>
      </c>
      <c r="U89" s="8">
        <f>(Tabel2[[#This Row],[2018]]-Tabel2[[#This Row],[2014]])/Tabel2[[#This Row],[2014]]*100</f>
        <v>49.193548387096776</v>
      </c>
    </row>
    <row r="90" spans="1:21" x14ac:dyDescent="0.35">
      <c r="A90" s="5" t="s">
        <v>108</v>
      </c>
      <c r="B90" s="6">
        <v>136</v>
      </c>
      <c r="C90" s="6">
        <v>124</v>
      </c>
      <c r="D90" s="6">
        <v>128</v>
      </c>
      <c r="E90" s="6">
        <v>116</v>
      </c>
      <c r="F90" s="6">
        <v>218</v>
      </c>
      <c r="G90" s="6">
        <v>218</v>
      </c>
      <c r="H90" s="6">
        <v>129</v>
      </c>
      <c r="I90" s="6">
        <v>195</v>
      </c>
      <c r="J90" s="6">
        <v>211</v>
      </c>
      <c r="K90" s="6">
        <v>77</v>
      </c>
      <c r="L90" s="6">
        <v>34</v>
      </c>
      <c r="M90" s="6">
        <v>24</v>
      </c>
      <c r="N90" s="6">
        <v>32</v>
      </c>
      <c r="O90" s="6">
        <v>45</v>
      </c>
      <c r="P90" s="6">
        <v>87</v>
      </c>
      <c r="Q90">
        <v>68</v>
      </c>
      <c r="R90" s="7">
        <f t="shared" si="2"/>
        <v>10</v>
      </c>
      <c r="S90" s="8">
        <f t="shared" si="3"/>
        <v>12.987012987012985</v>
      </c>
      <c r="T90" s="7">
        <f>Tabel2[[#This Row],[2018]]-Tabel2[[#This Row],[2014]]</f>
        <v>53</v>
      </c>
      <c r="U90" s="8">
        <f>(Tabel2[[#This Row],[2018]]-Tabel2[[#This Row],[2014]])/Tabel2[[#This Row],[2014]]*100</f>
        <v>155.88235294117646</v>
      </c>
    </row>
    <row r="91" spans="1:21" x14ac:dyDescent="0.35">
      <c r="A91" s="5" t="s">
        <v>109</v>
      </c>
      <c r="B91" s="6">
        <v>159</v>
      </c>
      <c r="C91" s="6">
        <v>142</v>
      </c>
      <c r="D91" s="6">
        <v>210</v>
      </c>
      <c r="E91" s="6">
        <v>136</v>
      </c>
      <c r="F91" s="6">
        <v>203</v>
      </c>
      <c r="G91" s="6">
        <v>153</v>
      </c>
      <c r="H91" s="6">
        <v>121</v>
      </c>
      <c r="I91" s="6">
        <v>90</v>
      </c>
      <c r="J91" s="6">
        <v>138</v>
      </c>
      <c r="K91" s="6">
        <v>38</v>
      </c>
      <c r="L91" s="6">
        <v>41</v>
      </c>
      <c r="M91" s="6">
        <v>49</v>
      </c>
      <c r="N91" s="6">
        <v>74</v>
      </c>
      <c r="O91" s="6">
        <v>60</v>
      </c>
      <c r="P91" s="6">
        <v>121</v>
      </c>
      <c r="Q91">
        <v>85</v>
      </c>
      <c r="R91" s="7">
        <f t="shared" si="2"/>
        <v>83</v>
      </c>
      <c r="S91" s="8">
        <f t="shared" si="3"/>
        <v>218.42105263157893</v>
      </c>
      <c r="T91" s="7">
        <f>Tabel2[[#This Row],[2018]]-Tabel2[[#This Row],[2014]]</f>
        <v>80</v>
      </c>
      <c r="U91" s="8">
        <f>(Tabel2[[#This Row],[2018]]-Tabel2[[#This Row],[2014]])/Tabel2[[#This Row],[2014]]*100</f>
        <v>195.1219512195122</v>
      </c>
    </row>
    <row r="92" spans="1:21" x14ac:dyDescent="0.35">
      <c r="A92" s="5" t="s">
        <v>110</v>
      </c>
      <c r="B92" s="6">
        <v>94</v>
      </c>
      <c r="C92" s="6">
        <v>75</v>
      </c>
      <c r="D92" s="6">
        <v>89</v>
      </c>
      <c r="E92" s="6">
        <v>92</v>
      </c>
      <c r="F92" s="6">
        <v>94</v>
      </c>
      <c r="G92" s="6">
        <v>89</v>
      </c>
      <c r="H92" s="6">
        <v>78</v>
      </c>
      <c r="I92" s="6">
        <v>66</v>
      </c>
      <c r="J92" s="6">
        <v>106</v>
      </c>
      <c r="K92" s="6">
        <v>58</v>
      </c>
      <c r="L92" s="6">
        <v>46</v>
      </c>
      <c r="M92" s="6">
        <v>44</v>
      </c>
      <c r="N92" s="6">
        <v>74</v>
      </c>
      <c r="O92" s="6">
        <v>79</v>
      </c>
      <c r="P92" s="6">
        <v>98</v>
      </c>
      <c r="Q92">
        <v>63</v>
      </c>
      <c r="R92" s="7">
        <f t="shared" si="2"/>
        <v>40</v>
      </c>
      <c r="S92" s="8">
        <f t="shared" si="3"/>
        <v>68.965517241379317</v>
      </c>
      <c r="T92" s="7">
        <f>Tabel2[[#This Row],[2018]]-Tabel2[[#This Row],[2014]]</f>
        <v>52</v>
      </c>
      <c r="U92" s="8">
        <f>(Tabel2[[#This Row],[2018]]-Tabel2[[#This Row],[2014]])/Tabel2[[#This Row],[2014]]*100</f>
        <v>113.04347826086956</v>
      </c>
    </row>
    <row r="93" spans="1:21" x14ac:dyDescent="0.35">
      <c r="A93" s="5" t="s">
        <v>111</v>
      </c>
      <c r="B93" s="6">
        <v>23</v>
      </c>
      <c r="C93" s="6">
        <v>23</v>
      </c>
      <c r="D93" s="6">
        <v>13</v>
      </c>
      <c r="E93" s="6">
        <v>16</v>
      </c>
      <c r="F93" s="6">
        <v>18</v>
      </c>
      <c r="G93" s="6">
        <v>17</v>
      </c>
      <c r="H93" s="6">
        <v>21</v>
      </c>
      <c r="I93" s="6">
        <v>27</v>
      </c>
      <c r="J93" s="6">
        <v>14</v>
      </c>
      <c r="K93" s="6">
        <v>11</v>
      </c>
      <c r="L93" s="6">
        <v>7</v>
      </c>
      <c r="M93" s="6">
        <v>13</v>
      </c>
      <c r="N93" s="6">
        <v>15</v>
      </c>
      <c r="O93" s="6">
        <v>23</v>
      </c>
      <c r="P93" s="6">
        <v>19</v>
      </c>
      <c r="Q93">
        <v>0</v>
      </c>
      <c r="R93" s="7">
        <f t="shared" si="2"/>
        <v>8</v>
      </c>
      <c r="S93" s="8">
        <f t="shared" si="3"/>
        <v>72.727272727272734</v>
      </c>
      <c r="T93" s="7">
        <f>Tabel2[[#This Row],[2018]]-Tabel2[[#This Row],[2014]]</f>
        <v>12</v>
      </c>
      <c r="U93" s="8">
        <f>(Tabel2[[#This Row],[2018]]-Tabel2[[#This Row],[2014]])/Tabel2[[#This Row],[2014]]*100</f>
        <v>171.42857142857142</v>
      </c>
    </row>
    <row r="94" spans="1:21" x14ac:dyDescent="0.35">
      <c r="A94" s="5" t="s">
        <v>112</v>
      </c>
      <c r="B94" s="6">
        <v>175</v>
      </c>
      <c r="C94" s="6">
        <v>141</v>
      </c>
      <c r="D94" s="6">
        <v>119</v>
      </c>
      <c r="E94" s="6">
        <v>124</v>
      </c>
      <c r="F94" s="6">
        <v>155</v>
      </c>
      <c r="G94" s="6">
        <v>136</v>
      </c>
      <c r="H94" s="6">
        <v>218</v>
      </c>
      <c r="I94" s="6">
        <v>208</v>
      </c>
      <c r="J94" s="6">
        <v>160</v>
      </c>
      <c r="K94" s="6">
        <v>63</v>
      </c>
      <c r="L94" s="6">
        <v>67</v>
      </c>
      <c r="M94" s="6">
        <v>95</v>
      </c>
      <c r="N94" s="6">
        <v>91</v>
      </c>
      <c r="O94" s="6">
        <v>81</v>
      </c>
      <c r="P94" s="6">
        <v>85</v>
      </c>
      <c r="Q94">
        <v>68</v>
      </c>
      <c r="R94" s="7">
        <f t="shared" si="2"/>
        <v>22</v>
      </c>
      <c r="S94" s="8">
        <f t="shared" si="3"/>
        <v>34.920634920634917</v>
      </c>
      <c r="T94" s="7">
        <f>Tabel2[[#This Row],[2018]]-Tabel2[[#This Row],[2014]]</f>
        <v>18</v>
      </c>
      <c r="U94" s="8">
        <f>(Tabel2[[#This Row],[2018]]-Tabel2[[#This Row],[2014]])/Tabel2[[#This Row],[2014]]*100</f>
        <v>26.865671641791046</v>
      </c>
    </row>
    <row r="95" spans="1:21" x14ac:dyDescent="0.35">
      <c r="A95" s="5" t="s">
        <v>113</v>
      </c>
      <c r="B95" s="6">
        <v>95</v>
      </c>
      <c r="C95" s="6">
        <v>159</v>
      </c>
      <c r="D95" s="6">
        <v>183</v>
      </c>
      <c r="E95" s="6">
        <v>110</v>
      </c>
      <c r="F95" s="6">
        <v>134</v>
      </c>
      <c r="G95" s="6">
        <v>121</v>
      </c>
      <c r="H95" s="6">
        <v>107</v>
      </c>
      <c r="I95" s="6">
        <v>109</v>
      </c>
      <c r="J95" s="6">
        <v>74</v>
      </c>
      <c r="K95" s="6">
        <v>44</v>
      </c>
      <c r="L95" s="6">
        <v>19</v>
      </c>
      <c r="M95" s="6">
        <v>33</v>
      </c>
      <c r="N95" s="6">
        <v>39</v>
      </c>
      <c r="O95" s="6">
        <v>55</v>
      </c>
      <c r="P95" s="6">
        <v>66</v>
      </c>
      <c r="Q95">
        <v>65</v>
      </c>
      <c r="R95" s="7">
        <f t="shared" si="2"/>
        <v>22</v>
      </c>
      <c r="S95" s="8">
        <f t="shared" si="3"/>
        <v>50</v>
      </c>
      <c r="T95" s="7">
        <f>Tabel2[[#This Row],[2018]]-Tabel2[[#This Row],[2014]]</f>
        <v>47</v>
      </c>
      <c r="U95" s="8">
        <f>(Tabel2[[#This Row],[2018]]-Tabel2[[#This Row],[2014]])/Tabel2[[#This Row],[2014]]*100</f>
        <v>247.36842105263159</v>
      </c>
    </row>
    <row r="96" spans="1:21" x14ac:dyDescent="0.35">
      <c r="A96" s="5" t="s">
        <v>114</v>
      </c>
      <c r="B96" s="6">
        <v>258</v>
      </c>
      <c r="C96" s="6">
        <v>253</v>
      </c>
      <c r="D96" s="6">
        <v>286</v>
      </c>
      <c r="E96" s="6">
        <v>201</v>
      </c>
      <c r="F96" s="6">
        <v>289</v>
      </c>
      <c r="G96" s="6">
        <v>506</v>
      </c>
      <c r="H96" s="6">
        <v>434</v>
      </c>
      <c r="I96" s="6">
        <v>338</v>
      </c>
      <c r="J96" s="6">
        <v>262</v>
      </c>
      <c r="K96" s="6">
        <v>112</v>
      </c>
      <c r="L96" s="6">
        <v>137</v>
      </c>
      <c r="M96" s="6">
        <v>153</v>
      </c>
      <c r="N96" s="6">
        <v>137</v>
      </c>
      <c r="O96" s="6">
        <v>178</v>
      </c>
      <c r="P96" s="6">
        <v>191</v>
      </c>
      <c r="Q96">
        <v>159</v>
      </c>
      <c r="R96" s="7">
        <f t="shared" si="2"/>
        <v>79</v>
      </c>
      <c r="S96" s="8">
        <f t="shared" si="3"/>
        <v>70.535714285714292</v>
      </c>
      <c r="T96" s="7">
        <f>Tabel2[[#This Row],[2018]]-Tabel2[[#This Row],[2014]]</f>
        <v>54</v>
      </c>
      <c r="U96" s="8">
        <f>(Tabel2[[#This Row],[2018]]-Tabel2[[#This Row],[2014]])/Tabel2[[#This Row],[2014]]*100</f>
        <v>39.416058394160586</v>
      </c>
    </row>
    <row r="97" spans="1:21" x14ac:dyDescent="0.35">
      <c r="A97" s="5" t="s">
        <v>115</v>
      </c>
      <c r="B97" s="6">
        <v>118</v>
      </c>
      <c r="C97" s="6">
        <v>100</v>
      </c>
      <c r="D97" s="6">
        <v>104</v>
      </c>
      <c r="E97" s="6">
        <v>119</v>
      </c>
      <c r="F97" s="6">
        <v>146</v>
      </c>
      <c r="G97" s="6">
        <v>143</v>
      </c>
      <c r="H97" s="6">
        <v>142</v>
      </c>
      <c r="I97" s="6">
        <v>158</v>
      </c>
      <c r="J97" s="6">
        <v>214</v>
      </c>
      <c r="K97" s="6">
        <v>107</v>
      </c>
      <c r="L97" s="6">
        <v>21</v>
      </c>
      <c r="M97" s="6">
        <v>51</v>
      </c>
      <c r="N97" s="6">
        <v>69</v>
      </c>
      <c r="O97" s="6">
        <v>71</v>
      </c>
      <c r="P97" s="6">
        <v>62</v>
      </c>
      <c r="Q97">
        <v>44</v>
      </c>
      <c r="R97" s="7">
        <f t="shared" si="2"/>
        <v>-45</v>
      </c>
      <c r="S97" s="8">
        <f t="shared" si="3"/>
        <v>-42.056074766355138</v>
      </c>
      <c r="T97" s="7">
        <f>Tabel2[[#This Row],[2018]]-Tabel2[[#This Row],[2014]]</f>
        <v>41</v>
      </c>
      <c r="U97" s="8">
        <f>(Tabel2[[#This Row],[2018]]-Tabel2[[#This Row],[2014]])/Tabel2[[#This Row],[2014]]*100</f>
        <v>195.23809523809524</v>
      </c>
    </row>
    <row r="98" spans="1:21" x14ac:dyDescent="0.35">
      <c r="A98" s="5" t="s">
        <v>116</v>
      </c>
      <c r="B98" s="6">
        <v>252</v>
      </c>
      <c r="C98" s="6">
        <v>272</v>
      </c>
      <c r="D98" s="6">
        <v>327</v>
      </c>
      <c r="E98" s="6">
        <v>246</v>
      </c>
      <c r="F98" s="6">
        <v>368</v>
      </c>
      <c r="G98" s="6">
        <v>286</v>
      </c>
      <c r="H98" s="6">
        <v>277</v>
      </c>
      <c r="I98" s="6">
        <v>226</v>
      </c>
      <c r="J98" s="6">
        <v>219</v>
      </c>
      <c r="K98" s="6">
        <v>264</v>
      </c>
      <c r="L98" s="6">
        <v>174</v>
      </c>
      <c r="M98" s="6">
        <v>259</v>
      </c>
      <c r="N98" s="6">
        <v>201</v>
      </c>
      <c r="O98" s="6">
        <v>212</v>
      </c>
      <c r="P98" s="6">
        <v>252</v>
      </c>
      <c r="Q98">
        <v>160</v>
      </c>
      <c r="R98" s="7">
        <f t="shared" si="2"/>
        <v>-12</v>
      </c>
      <c r="S98" s="8">
        <f t="shared" si="3"/>
        <v>-4.5454545454545459</v>
      </c>
      <c r="T98" s="7">
        <f>Tabel2[[#This Row],[2018]]-Tabel2[[#This Row],[2014]]</f>
        <v>78</v>
      </c>
      <c r="U98" s="8">
        <f>(Tabel2[[#This Row],[2018]]-Tabel2[[#This Row],[2014]])/Tabel2[[#This Row],[2014]]*100</f>
        <v>44.827586206896555</v>
      </c>
    </row>
    <row r="99" spans="1:21" x14ac:dyDescent="0.35">
      <c r="A99" s="5" t="s">
        <v>117</v>
      </c>
      <c r="B99" s="6">
        <v>164</v>
      </c>
      <c r="C99" s="6">
        <v>215</v>
      </c>
      <c r="D99" s="6">
        <v>189</v>
      </c>
      <c r="E99" s="6">
        <v>153</v>
      </c>
      <c r="F99" s="6">
        <v>301</v>
      </c>
      <c r="G99" s="6">
        <v>272</v>
      </c>
      <c r="H99" s="6">
        <v>229</v>
      </c>
      <c r="I99" s="6">
        <v>205</v>
      </c>
      <c r="J99" s="6">
        <v>139</v>
      </c>
      <c r="K99" s="6">
        <v>92</v>
      </c>
      <c r="L99" s="6">
        <v>54</v>
      </c>
      <c r="M99" s="6">
        <v>35</v>
      </c>
      <c r="N99" s="6">
        <v>54</v>
      </c>
      <c r="O99" s="6">
        <v>65</v>
      </c>
      <c r="P99" s="6">
        <v>146</v>
      </c>
      <c r="Q99">
        <v>94</v>
      </c>
      <c r="R99" s="7">
        <f t="shared" si="2"/>
        <v>54</v>
      </c>
      <c r="S99" s="8">
        <f t="shared" si="3"/>
        <v>58.695652173913047</v>
      </c>
      <c r="T99" s="7">
        <f>Tabel2[[#This Row],[2018]]-Tabel2[[#This Row],[2014]]</f>
        <v>92</v>
      </c>
      <c r="U99" s="8">
        <f>(Tabel2[[#This Row],[2018]]-Tabel2[[#This Row],[2014]])/Tabel2[[#This Row],[2014]]*100</f>
        <v>170.37037037037038</v>
      </c>
    </row>
    <row r="100" spans="1:21" x14ac:dyDescent="0.35">
      <c r="A100" s="5" t="s">
        <v>118</v>
      </c>
      <c r="B100" s="6">
        <v>39</v>
      </c>
      <c r="C100" s="6">
        <v>22</v>
      </c>
      <c r="D100" s="6">
        <v>23</v>
      </c>
      <c r="E100" s="6">
        <v>15</v>
      </c>
      <c r="F100" s="6">
        <v>27</v>
      </c>
      <c r="G100" s="6">
        <v>23</v>
      </c>
      <c r="H100" s="6">
        <v>19</v>
      </c>
      <c r="I100" s="6">
        <v>29</v>
      </c>
      <c r="J100" s="6">
        <v>16</v>
      </c>
      <c r="K100" s="6">
        <v>13</v>
      </c>
      <c r="L100" s="6">
        <v>24</v>
      </c>
      <c r="M100" s="6">
        <v>14</v>
      </c>
      <c r="N100" s="6">
        <v>8</v>
      </c>
      <c r="O100" s="6">
        <v>3</v>
      </c>
      <c r="P100" s="6">
        <v>15</v>
      </c>
      <c r="Q100">
        <v>4</v>
      </c>
      <c r="R100" s="7">
        <f t="shared" si="2"/>
        <v>2</v>
      </c>
      <c r="S100" s="8">
        <f t="shared" si="3"/>
        <v>15.384615384615385</v>
      </c>
      <c r="T100" s="7">
        <f>Tabel2[[#This Row],[2018]]-Tabel2[[#This Row],[2014]]</f>
        <v>-9</v>
      </c>
      <c r="U100" s="8">
        <f>(Tabel2[[#This Row],[2018]]-Tabel2[[#This Row],[2014]])/Tabel2[[#This Row],[2014]]*100</f>
        <v>-37.5</v>
      </c>
    </row>
    <row r="101" spans="1:21" x14ac:dyDescent="0.35">
      <c r="A101" s="5" t="s">
        <v>119</v>
      </c>
      <c r="B101" s="6">
        <v>182</v>
      </c>
      <c r="C101" s="6">
        <v>211</v>
      </c>
      <c r="D101" s="6">
        <v>255</v>
      </c>
      <c r="E101" s="6">
        <v>172</v>
      </c>
      <c r="F101" s="6">
        <v>228</v>
      </c>
      <c r="G101" s="6">
        <v>128</v>
      </c>
      <c r="H101" s="6">
        <v>161</v>
      </c>
      <c r="I101" s="6">
        <v>228</v>
      </c>
      <c r="J101" s="6">
        <v>251</v>
      </c>
      <c r="K101" s="6">
        <v>107</v>
      </c>
      <c r="L101" s="6">
        <v>59</v>
      </c>
      <c r="M101" s="6">
        <v>69</v>
      </c>
      <c r="N101" s="6">
        <v>94</v>
      </c>
      <c r="O101" s="6">
        <v>136</v>
      </c>
      <c r="P101" s="6">
        <v>184</v>
      </c>
      <c r="Q101">
        <v>148</v>
      </c>
      <c r="R101" s="7">
        <f t="shared" si="2"/>
        <v>77</v>
      </c>
      <c r="S101" s="8">
        <f t="shared" si="3"/>
        <v>71.962616822429908</v>
      </c>
      <c r="T101" s="7">
        <f>Tabel2[[#This Row],[2018]]-Tabel2[[#This Row],[2014]]</f>
        <v>125</v>
      </c>
      <c r="U101" s="8">
        <f>(Tabel2[[#This Row],[2018]]-Tabel2[[#This Row],[2014]])/Tabel2[[#This Row],[2014]]*100</f>
        <v>211.86440677966104</v>
      </c>
    </row>
    <row r="102" spans="1:21" x14ac:dyDescent="0.35">
      <c r="A102" s="5" t="s">
        <v>120</v>
      </c>
      <c r="B102" s="6">
        <v>518</v>
      </c>
      <c r="C102" s="6">
        <v>524</v>
      </c>
      <c r="D102" s="6">
        <v>443</v>
      </c>
      <c r="E102" s="6">
        <v>398</v>
      </c>
      <c r="F102" s="6">
        <v>506</v>
      </c>
      <c r="G102" s="6">
        <v>538</v>
      </c>
      <c r="H102" s="6">
        <v>646</v>
      </c>
      <c r="I102" s="6">
        <v>585</v>
      </c>
      <c r="J102" s="6">
        <v>656</v>
      </c>
      <c r="K102" s="6">
        <v>359</v>
      </c>
      <c r="L102" s="6">
        <v>242</v>
      </c>
      <c r="M102" s="6">
        <v>216</v>
      </c>
      <c r="N102" s="6">
        <v>251</v>
      </c>
      <c r="O102" s="6">
        <v>400</v>
      </c>
      <c r="P102" s="6">
        <v>496</v>
      </c>
      <c r="Q102">
        <v>357</v>
      </c>
      <c r="R102" s="7">
        <f t="shared" si="2"/>
        <v>137</v>
      </c>
      <c r="S102" s="8">
        <f t="shared" si="3"/>
        <v>38.16155988857939</v>
      </c>
      <c r="T102" s="7">
        <f>Tabel2[[#This Row],[2018]]-Tabel2[[#This Row],[2014]]</f>
        <v>254</v>
      </c>
      <c r="U102" s="8">
        <f>(Tabel2[[#This Row],[2018]]-Tabel2[[#This Row],[2014]])/Tabel2[[#This Row],[2014]]*100</f>
        <v>104.95867768595042</v>
      </c>
    </row>
    <row r="103" spans="1:21" x14ac:dyDescent="0.35">
      <c r="A103" s="5" t="s">
        <v>121</v>
      </c>
      <c r="B103" s="6">
        <v>1098</v>
      </c>
      <c r="C103" s="6">
        <v>1331</v>
      </c>
      <c r="D103" s="6">
        <v>1437</v>
      </c>
      <c r="E103" s="6">
        <v>1383</v>
      </c>
      <c r="F103" s="6">
        <v>1501</v>
      </c>
      <c r="G103" s="6">
        <v>1386</v>
      </c>
      <c r="H103" s="6">
        <v>1539</v>
      </c>
      <c r="I103" s="6">
        <v>1490</v>
      </c>
      <c r="J103" s="6">
        <v>977</v>
      </c>
      <c r="K103" s="6">
        <v>607</v>
      </c>
      <c r="L103" s="6">
        <v>495</v>
      </c>
      <c r="M103" s="6">
        <v>458</v>
      </c>
      <c r="N103" s="6">
        <v>372</v>
      </c>
      <c r="O103" s="6">
        <v>381</v>
      </c>
      <c r="P103" s="6">
        <v>507</v>
      </c>
      <c r="Q103">
        <v>405</v>
      </c>
      <c r="R103" s="7">
        <f t="shared" si="2"/>
        <v>-100</v>
      </c>
      <c r="S103" s="8">
        <f t="shared" si="3"/>
        <v>-16.474464579901152</v>
      </c>
      <c r="T103" s="7">
        <f>Tabel2[[#This Row],[2018]]-Tabel2[[#This Row],[2014]]</f>
        <v>12</v>
      </c>
      <c r="U103" s="8">
        <f>(Tabel2[[#This Row],[2018]]-Tabel2[[#This Row],[2014]])/Tabel2[[#This Row],[2014]]*100</f>
        <v>2.4242424242424243</v>
      </c>
    </row>
    <row r="104" spans="1:21" x14ac:dyDescent="0.35">
      <c r="R104" s="7"/>
      <c r="S104" s="8"/>
    </row>
    <row r="105" spans="1:21" x14ac:dyDescent="0.35">
      <c r="A105" s="10" t="s">
        <v>122</v>
      </c>
      <c r="B105" s="6">
        <v>17145</v>
      </c>
      <c r="C105" s="6">
        <v>17428</v>
      </c>
      <c r="D105" s="6">
        <v>17522</v>
      </c>
      <c r="E105" s="6">
        <v>14633</v>
      </c>
      <c r="F105" s="6">
        <v>18251</v>
      </c>
      <c r="G105" s="6">
        <v>18633</v>
      </c>
      <c r="H105" s="6">
        <v>18072</v>
      </c>
      <c r="I105" s="6">
        <v>16823</v>
      </c>
      <c r="J105" s="6">
        <v>14686</v>
      </c>
      <c r="K105" s="6">
        <v>7931</v>
      </c>
      <c r="L105" s="6">
        <v>6371</v>
      </c>
      <c r="M105" s="6">
        <v>7433</v>
      </c>
      <c r="N105" s="6">
        <v>8545</v>
      </c>
      <c r="O105" s="6">
        <v>10047</v>
      </c>
      <c r="P105" s="6">
        <v>12778</v>
      </c>
      <c r="Q105">
        <v>8863</v>
      </c>
      <c r="R105" s="7">
        <f>P105-K105</f>
        <v>4847</v>
      </c>
      <c r="S105" s="8">
        <f>(P105-K105)/K105*100</f>
        <v>61.114613541798015</v>
      </c>
      <c r="T105" s="7">
        <f>P105-L105</f>
        <v>6407</v>
      </c>
      <c r="U105" s="8">
        <f>(P105-L105)/L105*100</f>
        <v>100.56506043007379</v>
      </c>
    </row>
    <row r="106" spans="1:21" x14ac:dyDescent="0.35">
      <c r="A106" t="s">
        <v>123</v>
      </c>
    </row>
    <row r="107" spans="1:21" x14ac:dyDescent="0.35">
      <c r="A107" t="s">
        <v>124</v>
      </c>
    </row>
    <row r="108" spans="1:21" x14ac:dyDescent="0.35">
      <c r="O108" s="11" t="s">
        <v>125</v>
      </c>
      <c r="P108" s="11"/>
      <c r="Q108" s="12">
        <f>(Q105/7)*12</f>
        <v>15193.714285714286</v>
      </c>
      <c r="R108" s="11"/>
      <c r="S108" s="11"/>
      <c r="T108" s="11"/>
      <c r="U108" s="12">
        <f>(Q108-L105)/L105*100</f>
        <v>138.48240913065902</v>
      </c>
    </row>
    <row r="110" spans="1:21" x14ac:dyDescent="0.35">
      <c r="A110" s="11" t="s">
        <v>126</v>
      </c>
    </row>
    <row r="114" spans="1:9" x14ac:dyDescent="0.35">
      <c r="A114" s="13" t="s">
        <v>135</v>
      </c>
    </row>
    <row r="116" spans="1:9" x14ac:dyDescent="0.35">
      <c r="A116" t="s">
        <v>136</v>
      </c>
      <c r="B116" t="s">
        <v>127</v>
      </c>
      <c r="C116" t="s">
        <v>128</v>
      </c>
      <c r="D116" t="s">
        <v>129</v>
      </c>
      <c r="E116" t="s">
        <v>130</v>
      </c>
      <c r="F116" t="s">
        <v>131</v>
      </c>
      <c r="G116" t="s">
        <v>132</v>
      </c>
      <c r="H116" t="s">
        <v>133</v>
      </c>
      <c r="I116" t="s">
        <v>134</v>
      </c>
    </row>
    <row r="117" spans="1:9" x14ac:dyDescent="0.35">
      <c r="A117" t="s">
        <v>34</v>
      </c>
      <c r="B117" s="9" t="s">
        <v>35</v>
      </c>
      <c r="C117" t="s">
        <v>35</v>
      </c>
      <c r="D117" t="s">
        <v>35</v>
      </c>
      <c r="E117" t="s">
        <v>35</v>
      </c>
      <c r="F117" t="s">
        <v>35</v>
      </c>
      <c r="G117">
        <v>4</v>
      </c>
      <c r="H117" s="7">
        <v>0</v>
      </c>
      <c r="I117" s="8">
        <v>0</v>
      </c>
    </row>
    <row r="118" spans="1:9" x14ac:dyDescent="0.35">
      <c r="A118" t="s">
        <v>78</v>
      </c>
      <c r="B118" s="9" t="s">
        <v>35</v>
      </c>
      <c r="C118" t="s">
        <v>35</v>
      </c>
      <c r="D118" t="s">
        <v>35</v>
      </c>
      <c r="E118" t="s">
        <v>35</v>
      </c>
      <c r="F118">
        <v>3</v>
      </c>
      <c r="G118" t="s">
        <v>35</v>
      </c>
      <c r="H118" s="7">
        <v>0</v>
      </c>
      <c r="I118" s="8">
        <v>0</v>
      </c>
    </row>
    <row r="119" spans="1:9" x14ac:dyDescent="0.35">
      <c r="A119" t="s">
        <v>42</v>
      </c>
      <c r="B119" s="6">
        <v>9</v>
      </c>
      <c r="C119">
        <v>20</v>
      </c>
      <c r="D119">
        <v>28</v>
      </c>
      <c r="E119">
        <v>65</v>
      </c>
      <c r="F119">
        <v>67</v>
      </c>
      <c r="G119">
        <v>72</v>
      </c>
      <c r="H119" s="7">
        <f>Tabel7[[#This Row],[Jan-jul 19]]-Tabel7[[#This Row],[Jan-jul 14]]</f>
        <v>63</v>
      </c>
      <c r="I119" s="8">
        <f>(Tabel7[[#This Row],[Jan-jul 19]]-Tabel7[[#This Row],[Jan-jul 14]])/Tabel7[[#This Row],[Jan-jul 14]]*100</f>
        <v>700</v>
      </c>
    </row>
    <row r="120" spans="1:9" x14ac:dyDescent="0.35">
      <c r="A120" t="s">
        <v>113</v>
      </c>
      <c r="B120" s="6">
        <v>9</v>
      </c>
      <c r="C120">
        <v>21</v>
      </c>
      <c r="D120">
        <v>14</v>
      </c>
      <c r="E120">
        <v>40</v>
      </c>
      <c r="F120">
        <v>38</v>
      </c>
      <c r="G120">
        <v>65</v>
      </c>
      <c r="H120" s="7">
        <f>Tabel7[[#This Row],[Jan-jul 19]]-Tabel7[[#This Row],[Jan-jul 14]]</f>
        <v>56</v>
      </c>
      <c r="I120" s="8">
        <f>(Tabel7[[#This Row],[Jan-jul 19]]-Tabel7[[#This Row],[Jan-jul 14]])/Tabel7[[#This Row],[Jan-jul 14]]*100</f>
        <v>622.22222222222229</v>
      </c>
    </row>
    <row r="121" spans="1:9" x14ac:dyDescent="0.35">
      <c r="A121" t="s">
        <v>63</v>
      </c>
      <c r="B121" s="6">
        <v>12</v>
      </c>
      <c r="C121">
        <v>53</v>
      </c>
      <c r="D121">
        <v>40</v>
      </c>
      <c r="E121">
        <v>50</v>
      </c>
      <c r="F121">
        <v>73</v>
      </c>
      <c r="G121">
        <v>81</v>
      </c>
      <c r="H121" s="7">
        <f>Tabel7[[#This Row],[Jan-jul 19]]-Tabel7[[#This Row],[Jan-jul 14]]</f>
        <v>69</v>
      </c>
      <c r="I121" s="8">
        <f>(Tabel7[[#This Row],[Jan-jul 19]]-Tabel7[[#This Row],[Jan-jul 14]])/Tabel7[[#This Row],[Jan-jul 14]]*100</f>
        <v>575</v>
      </c>
    </row>
    <row r="122" spans="1:9" x14ac:dyDescent="0.35">
      <c r="A122" t="s">
        <v>58</v>
      </c>
      <c r="B122" s="6">
        <v>26</v>
      </c>
      <c r="C122">
        <v>53</v>
      </c>
      <c r="D122">
        <v>71</v>
      </c>
      <c r="E122">
        <v>84</v>
      </c>
      <c r="F122">
        <v>116</v>
      </c>
      <c r="G122">
        <v>150</v>
      </c>
      <c r="H122" s="7">
        <f>Tabel7[[#This Row],[Jan-jul 19]]-Tabel7[[#This Row],[Jan-jul 14]]</f>
        <v>124</v>
      </c>
      <c r="I122" s="8">
        <f>(Tabel7[[#This Row],[Jan-jul 19]]-Tabel7[[#This Row],[Jan-jul 14]])/Tabel7[[#This Row],[Jan-jul 14]]*100</f>
        <v>476.92307692307691</v>
      </c>
    </row>
    <row r="123" spans="1:9" x14ac:dyDescent="0.35">
      <c r="A123" t="s">
        <v>51</v>
      </c>
      <c r="B123" s="6">
        <v>27</v>
      </c>
      <c r="C123">
        <v>60</v>
      </c>
      <c r="D123">
        <v>65</v>
      </c>
      <c r="E123">
        <v>86</v>
      </c>
      <c r="F123">
        <v>150</v>
      </c>
      <c r="G123">
        <v>149</v>
      </c>
      <c r="H123" s="7">
        <f>Tabel7[[#This Row],[Jan-jul 19]]-Tabel7[[#This Row],[Jan-jul 14]]</f>
        <v>122</v>
      </c>
      <c r="I123" s="8">
        <f>(Tabel7[[#This Row],[Jan-jul 19]]-Tabel7[[#This Row],[Jan-jul 14]])/Tabel7[[#This Row],[Jan-jul 14]]*100</f>
        <v>451.85185185185179</v>
      </c>
    </row>
    <row r="124" spans="1:9" x14ac:dyDescent="0.35">
      <c r="A124" t="s">
        <v>71</v>
      </c>
      <c r="B124" s="6">
        <v>161</v>
      </c>
      <c r="C124">
        <v>162</v>
      </c>
      <c r="D124">
        <v>169</v>
      </c>
      <c r="E124">
        <v>203</v>
      </c>
      <c r="F124">
        <v>387</v>
      </c>
      <c r="G124">
        <v>863</v>
      </c>
      <c r="H124" s="7">
        <f>Tabel7[[#This Row],[Jan-jul 19]]-Tabel7[[#This Row],[Jan-jul 14]]</f>
        <v>702</v>
      </c>
      <c r="I124" s="8">
        <f>(Tabel7[[#This Row],[Jan-jul 19]]-Tabel7[[#This Row],[Jan-jul 14]])/Tabel7[[#This Row],[Jan-jul 14]]*100</f>
        <v>436.02484472049684</v>
      </c>
    </row>
    <row r="125" spans="1:9" x14ac:dyDescent="0.35">
      <c r="A125" t="s">
        <v>72</v>
      </c>
      <c r="B125" s="6">
        <v>33</v>
      </c>
      <c r="C125">
        <v>68</v>
      </c>
      <c r="D125">
        <v>61</v>
      </c>
      <c r="E125">
        <v>77</v>
      </c>
      <c r="F125">
        <v>138</v>
      </c>
      <c r="G125">
        <v>166</v>
      </c>
      <c r="H125" s="7">
        <f>Tabel7[[#This Row],[Jan-jul 19]]-Tabel7[[#This Row],[Jan-jul 14]]</f>
        <v>133</v>
      </c>
      <c r="I125" s="8">
        <f>(Tabel7[[#This Row],[Jan-jul 19]]-Tabel7[[#This Row],[Jan-jul 14]])/Tabel7[[#This Row],[Jan-jul 14]]*100</f>
        <v>403.030303030303</v>
      </c>
    </row>
    <row r="126" spans="1:9" x14ac:dyDescent="0.35">
      <c r="A126" t="s">
        <v>47</v>
      </c>
      <c r="B126" s="6">
        <v>10</v>
      </c>
      <c r="C126">
        <v>16</v>
      </c>
      <c r="D126">
        <v>28</v>
      </c>
      <c r="E126">
        <v>29</v>
      </c>
      <c r="F126">
        <v>47</v>
      </c>
      <c r="G126">
        <v>50</v>
      </c>
      <c r="H126" s="7">
        <f>Tabel7[[#This Row],[Jan-jul 19]]-Tabel7[[#This Row],[Jan-jul 14]]</f>
        <v>40</v>
      </c>
      <c r="I126" s="8">
        <f>(Tabel7[[#This Row],[Jan-jul 19]]-Tabel7[[#This Row],[Jan-jul 14]])/Tabel7[[#This Row],[Jan-jul 14]]*100</f>
        <v>400</v>
      </c>
    </row>
    <row r="127" spans="1:9" x14ac:dyDescent="0.35">
      <c r="A127" t="s">
        <v>103</v>
      </c>
      <c r="B127" s="6">
        <v>8</v>
      </c>
      <c r="C127">
        <v>18</v>
      </c>
      <c r="D127">
        <v>21</v>
      </c>
      <c r="E127">
        <v>18</v>
      </c>
      <c r="F127">
        <v>41</v>
      </c>
      <c r="G127">
        <v>39</v>
      </c>
      <c r="H127" s="7">
        <f>Tabel7[[#This Row],[Jan-jul 19]]-Tabel7[[#This Row],[Jan-jul 14]]</f>
        <v>31</v>
      </c>
      <c r="I127" s="8">
        <f>(Tabel7[[#This Row],[Jan-jul 19]]-Tabel7[[#This Row],[Jan-jul 14]])/Tabel7[[#This Row],[Jan-jul 14]]*100</f>
        <v>387.5</v>
      </c>
    </row>
    <row r="128" spans="1:9" x14ac:dyDescent="0.35">
      <c r="A128" t="s">
        <v>25</v>
      </c>
      <c r="B128" s="6">
        <v>12</v>
      </c>
      <c r="C128">
        <v>21</v>
      </c>
      <c r="D128">
        <v>27</v>
      </c>
      <c r="E128">
        <v>39</v>
      </c>
      <c r="F128">
        <v>46</v>
      </c>
      <c r="G128">
        <v>56</v>
      </c>
      <c r="H128" s="7">
        <f>Tabel7[[#This Row],[Jan-jul 19]]-Tabel7[[#This Row],[Jan-jul 14]]</f>
        <v>44</v>
      </c>
      <c r="I128" s="8">
        <f>(Tabel7[[#This Row],[Jan-jul 19]]-Tabel7[[#This Row],[Jan-jul 14]])/Tabel7[[#This Row],[Jan-jul 14]]*100</f>
        <v>366.66666666666663</v>
      </c>
    </row>
    <row r="129" spans="1:9" x14ac:dyDescent="0.35">
      <c r="A129" t="s">
        <v>119</v>
      </c>
      <c r="B129" s="6">
        <v>32</v>
      </c>
      <c r="C129">
        <v>43</v>
      </c>
      <c r="D129">
        <v>58</v>
      </c>
      <c r="E129">
        <v>72</v>
      </c>
      <c r="F129">
        <v>109</v>
      </c>
      <c r="G129">
        <v>148</v>
      </c>
      <c r="H129" s="7">
        <f>Tabel7[[#This Row],[Jan-jul 19]]-Tabel7[[#This Row],[Jan-jul 14]]</f>
        <v>116</v>
      </c>
      <c r="I129" s="8">
        <f>(Tabel7[[#This Row],[Jan-jul 19]]-Tabel7[[#This Row],[Jan-jul 14]])/Tabel7[[#This Row],[Jan-jul 14]]*100</f>
        <v>362.5</v>
      </c>
    </row>
    <row r="130" spans="1:9" x14ac:dyDescent="0.35">
      <c r="A130" t="s">
        <v>109</v>
      </c>
      <c r="B130" s="6">
        <v>19</v>
      </c>
      <c r="C130">
        <v>29</v>
      </c>
      <c r="D130">
        <v>52</v>
      </c>
      <c r="E130">
        <v>39</v>
      </c>
      <c r="F130">
        <v>72</v>
      </c>
      <c r="G130">
        <v>87</v>
      </c>
      <c r="H130" s="7">
        <f>Tabel7[[#This Row],[Jan-jul 19]]-Tabel7[[#This Row],[Jan-jul 14]]</f>
        <v>68</v>
      </c>
      <c r="I130" s="8">
        <f>(Tabel7[[#This Row],[Jan-jul 19]]-Tabel7[[#This Row],[Jan-jul 14]])/Tabel7[[#This Row],[Jan-jul 14]]*100</f>
        <v>357.89473684210526</v>
      </c>
    </row>
    <row r="131" spans="1:9" x14ac:dyDescent="0.35">
      <c r="A131" t="s">
        <v>37</v>
      </c>
      <c r="B131" s="6">
        <v>12</v>
      </c>
      <c r="C131">
        <v>18</v>
      </c>
      <c r="D131">
        <v>22</v>
      </c>
      <c r="E131">
        <v>35</v>
      </c>
      <c r="F131">
        <v>52</v>
      </c>
      <c r="G131">
        <v>51</v>
      </c>
      <c r="H131" s="7">
        <f>Tabel7[[#This Row],[Jan-jul 19]]-Tabel7[[#This Row],[Jan-jul 14]]</f>
        <v>39</v>
      </c>
      <c r="I131" s="8">
        <f>(Tabel7[[#This Row],[Jan-jul 19]]-Tabel7[[#This Row],[Jan-jul 14]])/Tabel7[[#This Row],[Jan-jul 14]]*100</f>
        <v>325</v>
      </c>
    </row>
    <row r="132" spans="1:9" x14ac:dyDescent="0.35">
      <c r="A132" t="s">
        <v>70</v>
      </c>
      <c r="B132" s="6">
        <v>39</v>
      </c>
      <c r="C132">
        <v>40</v>
      </c>
      <c r="D132">
        <v>60</v>
      </c>
      <c r="E132">
        <v>111</v>
      </c>
      <c r="F132">
        <v>146</v>
      </c>
      <c r="G132">
        <v>160</v>
      </c>
      <c r="H132" s="7">
        <f>Tabel7[[#This Row],[Jan-jul 19]]-Tabel7[[#This Row],[Jan-jul 14]]</f>
        <v>121</v>
      </c>
      <c r="I132" s="8">
        <f>(Tabel7[[#This Row],[Jan-jul 19]]-Tabel7[[#This Row],[Jan-jul 14]])/Tabel7[[#This Row],[Jan-jul 14]]*100</f>
        <v>310.25641025641028</v>
      </c>
    </row>
    <row r="133" spans="1:9" x14ac:dyDescent="0.35">
      <c r="A133" t="s">
        <v>89</v>
      </c>
      <c r="B133" s="6">
        <v>48</v>
      </c>
      <c r="C133">
        <v>111</v>
      </c>
      <c r="D133">
        <v>154</v>
      </c>
      <c r="E133">
        <v>86</v>
      </c>
      <c r="F133">
        <v>133</v>
      </c>
      <c r="G133">
        <v>188</v>
      </c>
      <c r="H133" s="7">
        <f>Tabel7[[#This Row],[Jan-jul 19]]-Tabel7[[#This Row],[Jan-jul 14]]</f>
        <v>140</v>
      </c>
      <c r="I133" s="8">
        <f>(Tabel7[[#This Row],[Jan-jul 19]]-Tabel7[[#This Row],[Jan-jul 14]])/Tabel7[[#This Row],[Jan-jul 14]]*100</f>
        <v>291.66666666666663</v>
      </c>
    </row>
    <row r="134" spans="1:9" x14ac:dyDescent="0.35">
      <c r="A134" t="s">
        <v>82</v>
      </c>
      <c r="B134" s="6">
        <v>21</v>
      </c>
      <c r="C134">
        <v>59</v>
      </c>
      <c r="D134">
        <v>75</v>
      </c>
      <c r="E134">
        <v>77</v>
      </c>
      <c r="F134">
        <v>84</v>
      </c>
      <c r="G134">
        <v>79</v>
      </c>
      <c r="H134" s="7">
        <f>Tabel7[[#This Row],[Jan-jul 19]]-Tabel7[[#This Row],[Jan-jul 14]]</f>
        <v>58</v>
      </c>
      <c r="I134" s="8">
        <f>(Tabel7[[#This Row],[Jan-jul 19]]-Tabel7[[#This Row],[Jan-jul 14]])/Tabel7[[#This Row],[Jan-jul 14]]*100</f>
        <v>276.1904761904762</v>
      </c>
    </row>
    <row r="135" spans="1:9" x14ac:dyDescent="0.35">
      <c r="A135" t="s">
        <v>104</v>
      </c>
      <c r="B135" s="6">
        <v>12</v>
      </c>
      <c r="C135">
        <v>15</v>
      </c>
      <c r="D135">
        <v>12</v>
      </c>
      <c r="E135">
        <v>11</v>
      </c>
      <c r="F135">
        <v>32</v>
      </c>
      <c r="G135">
        <v>44</v>
      </c>
      <c r="H135" s="7">
        <f>Tabel7[[#This Row],[Jan-jul 19]]-Tabel7[[#This Row],[Jan-jul 14]]</f>
        <v>32</v>
      </c>
      <c r="I135" s="8">
        <f>(Tabel7[[#This Row],[Jan-jul 19]]-Tabel7[[#This Row],[Jan-jul 14]])/Tabel7[[#This Row],[Jan-jul 14]]*100</f>
        <v>266.66666666666663</v>
      </c>
    </row>
    <row r="136" spans="1:9" x14ac:dyDescent="0.35">
      <c r="A136" t="s">
        <v>62</v>
      </c>
      <c r="B136" s="6">
        <v>29</v>
      </c>
      <c r="C136">
        <v>21</v>
      </c>
      <c r="D136">
        <v>38</v>
      </c>
      <c r="E136">
        <v>53</v>
      </c>
      <c r="F136">
        <v>89</v>
      </c>
      <c r="G136">
        <v>103</v>
      </c>
      <c r="H136" s="7">
        <f>Tabel7[[#This Row],[Jan-jul 19]]-Tabel7[[#This Row],[Jan-jul 14]]</f>
        <v>74</v>
      </c>
      <c r="I136" s="8">
        <f>(Tabel7[[#This Row],[Jan-jul 19]]-Tabel7[[#This Row],[Jan-jul 14]])/Tabel7[[#This Row],[Jan-jul 14]]*100</f>
        <v>255.17241379310346</v>
      </c>
    </row>
    <row r="137" spans="1:9" x14ac:dyDescent="0.35">
      <c r="A137" t="s">
        <v>55</v>
      </c>
      <c r="B137" s="6">
        <v>20</v>
      </c>
      <c r="C137">
        <v>20</v>
      </c>
      <c r="D137">
        <v>30</v>
      </c>
      <c r="E137">
        <v>42</v>
      </c>
      <c r="F137">
        <v>41</v>
      </c>
      <c r="G137">
        <v>71</v>
      </c>
      <c r="H137" s="7">
        <f>Tabel7[[#This Row],[Jan-jul 19]]-Tabel7[[#This Row],[Jan-jul 14]]</f>
        <v>51</v>
      </c>
      <c r="I137" s="8">
        <f>(Tabel7[[#This Row],[Jan-jul 19]]-Tabel7[[#This Row],[Jan-jul 14]])/Tabel7[[#This Row],[Jan-jul 14]]*100</f>
        <v>254.99999999999997</v>
      </c>
    </row>
    <row r="138" spans="1:9" x14ac:dyDescent="0.35">
      <c r="A138" t="s">
        <v>33</v>
      </c>
      <c r="B138" s="6">
        <v>61</v>
      </c>
      <c r="C138">
        <v>101</v>
      </c>
      <c r="D138">
        <v>105</v>
      </c>
      <c r="E138">
        <v>112</v>
      </c>
      <c r="F138">
        <v>144</v>
      </c>
      <c r="G138">
        <v>216</v>
      </c>
      <c r="H138" s="7">
        <f>Tabel7[[#This Row],[Jan-jul 19]]-Tabel7[[#This Row],[Jan-jul 14]]</f>
        <v>155</v>
      </c>
      <c r="I138" s="8">
        <f>(Tabel7[[#This Row],[Jan-jul 19]]-Tabel7[[#This Row],[Jan-jul 14]])/Tabel7[[#This Row],[Jan-jul 14]]*100</f>
        <v>254.09836065573771</v>
      </c>
    </row>
    <row r="139" spans="1:9" x14ac:dyDescent="0.35">
      <c r="A139" t="s">
        <v>87</v>
      </c>
      <c r="B139" s="6">
        <v>106</v>
      </c>
      <c r="C139">
        <v>172</v>
      </c>
      <c r="D139">
        <v>221</v>
      </c>
      <c r="E139">
        <v>215</v>
      </c>
      <c r="F139">
        <v>259</v>
      </c>
      <c r="G139">
        <v>370</v>
      </c>
      <c r="H139" s="7">
        <f>Tabel7[[#This Row],[Jan-jul 19]]-Tabel7[[#This Row],[Jan-jul 14]]</f>
        <v>264</v>
      </c>
      <c r="I139" s="8">
        <f>(Tabel7[[#This Row],[Jan-jul 19]]-Tabel7[[#This Row],[Jan-jul 14]])/Tabel7[[#This Row],[Jan-jul 14]]*100</f>
        <v>249.0566037735849</v>
      </c>
    </row>
    <row r="140" spans="1:9" x14ac:dyDescent="0.35">
      <c r="A140" t="s">
        <v>66</v>
      </c>
      <c r="B140" s="6">
        <v>17</v>
      </c>
      <c r="C140">
        <v>18</v>
      </c>
      <c r="D140">
        <v>32</v>
      </c>
      <c r="E140">
        <v>39</v>
      </c>
      <c r="F140">
        <v>40</v>
      </c>
      <c r="G140">
        <v>59</v>
      </c>
      <c r="H140" s="7">
        <f>Tabel7[[#This Row],[Jan-jul 19]]-Tabel7[[#This Row],[Jan-jul 14]]</f>
        <v>42</v>
      </c>
      <c r="I140" s="8">
        <f>(Tabel7[[#This Row],[Jan-jul 19]]-Tabel7[[#This Row],[Jan-jul 14]])/Tabel7[[#This Row],[Jan-jul 14]]*100</f>
        <v>247.05882352941177</v>
      </c>
    </row>
    <row r="141" spans="1:9" x14ac:dyDescent="0.35">
      <c r="A141" t="s">
        <v>98</v>
      </c>
      <c r="B141" s="6">
        <v>22</v>
      </c>
      <c r="C141">
        <v>28</v>
      </c>
      <c r="D141">
        <v>25</v>
      </c>
      <c r="E141">
        <v>79</v>
      </c>
      <c r="F141">
        <v>78</v>
      </c>
      <c r="G141">
        <v>76</v>
      </c>
      <c r="H141" s="7">
        <f>Tabel7[[#This Row],[Jan-jul 19]]-Tabel7[[#This Row],[Jan-jul 14]]</f>
        <v>54</v>
      </c>
      <c r="I141" s="8">
        <f>(Tabel7[[#This Row],[Jan-jul 19]]-Tabel7[[#This Row],[Jan-jul 14]])/Tabel7[[#This Row],[Jan-jul 14]]*100</f>
        <v>245.45454545454547</v>
      </c>
    </row>
    <row r="142" spans="1:9" x14ac:dyDescent="0.35">
      <c r="A142" t="s">
        <v>81</v>
      </c>
      <c r="B142" s="6">
        <v>11</v>
      </c>
      <c r="C142">
        <v>17</v>
      </c>
      <c r="D142">
        <v>10</v>
      </c>
      <c r="E142">
        <v>13</v>
      </c>
      <c r="F142">
        <v>20</v>
      </c>
      <c r="G142">
        <v>37</v>
      </c>
      <c r="H142" s="7">
        <f>Tabel7[[#This Row],[Jan-jul 19]]-Tabel7[[#This Row],[Jan-jul 14]]</f>
        <v>26</v>
      </c>
      <c r="I142" s="8">
        <f>(Tabel7[[#This Row],[Jan-jul 19]]-Tabel7[[#This Row],[Jan-jul 14]])/Tabel7[[#This Row],[Jan-jul 14]]*100</f>
        <v>236.36363636363637</v>
      </c>
    </row>
    <row r="143" spans="1:9" x14ac:dyDescent="0.35">
      <c r="A143" t="s">
        <v>24</v>
      </c>
      <c r="B143" s="6">
        <v>6</v>
      </c>
      <c r="C143">
        <v>8</v>
      </c>
      <c r="D143">
        <v>10</v>
      </c>
      <c r="E143">
        <v>14</v>
      </c>
      <c r="F143">
        <v>15</v>
      </c>
      <c r="G143">
        <v>20</v>
      </c>
      <c r="H143" s="7">
        <f>Tabel7[[#This Row],[Jan-jul 19]]-Tabel7[[#This Row],[Jan-jul 14]]</f>
        <v>14</v>
      </c>
      <c r="I143" s="8">
        <f>(Tabel7[[#This Row],[Jan-jul 19]]-Tabel7[[#This Row],[Jan-jul 14]])/Tabel7[[#This Row],[Jan-jul 14]]*100</f>
        <v>233.33333333333334</v>
      </c>
    </row>
    <row r="144" spans="1:9" x14ac:dyDescent="0.35">
      <c r="A144" t="s">
        <v>29</v>
      </c>
      <c r="B144" s="6">
        <v>19</v>
      </c>
      <c r="C144">
        <v>15</v>
      </c>
      <c r="D144">
        <v>25</v>
      </c>
      <c r="E144">
        <v>38</v>
      </c>
      <c r="F144">
        <v>50</v>
      </c>
      <c r="G144">
        <v>63</v>
      </c>
      <c r="H144" s="7">
        <f>Tabel7[[#This Row],[Jan-jul 19]]-Tabel7[[#This Row],[Jan-jul 14]]</f>
        <v>44</v>
      </c>
      <c r="I144" s="8">
        <f>(Tabel7[[#This Row],[Jan-jul 19]]-Tabel7[[#This Row],[Jan-jul 14]])/Tabel7[[#This Row],[Jan-jul 14]]*100</f>
        <v>231.57894736842107</v>
      </c>
    </row>
    <row r="145" spans="1:9" x14ac:dyDescent="0.35">
      <c r="A145" t="s">
        <v>79</v>
      </c>
      <c r="B145" s="6">
        <v>16</v>
      </c>
      <c r="C145">
        <v>20</v>
      </c>
      <c r="D145">
        <v>24</v>
      </c>
      <c r="E145">
        <v>57</v>
      </c>
      <c r="F145">
        <v>42</v>
      </c>
      <c r="G145">
        <v>53</v>
      </c>
      <c r="H145" s="7">
        <f>Tabel7[[#This Row],[Jan-jul 19]]-Tabel7[[#This Row],[Jan-jul 14]]</f>
        <v>37</v>
      </c>
      <c r="I145" s="8">
        <f>(Tabel7[[#This Row],[Jan-jul 19]]-Tabel7[[#This Row],[Jan-jul 14]])/Tabel7[[#This Row],[Jan-jul 14]]*100</f>
        <v>231.25</v>
      </c>
    </row>
    <row r="146" spans="1:9" x14ac:dyDescent="0.35">
      <c r="A146" t="s">
        <v>108</v>
      </c>
      <c r="B146" s="6">
        <v>21</v>
      </c>
      <c r="C146">
        <v>18</v>
      </c>
      <c r="D146">
        <v>23</v>
      </c>
      <c r="E146">
        <v>24</v>
      </c>
      <c r="F146">
        <v>44</v>
      </c>
      <c r="G146">
        <v>68</v>
      </c>
      <c r="H146" s="7">
        <f>Tabel7[[#This Row],[Jan-jul 19]]-Tabel7[[#This Row],[Jan-jul 14]]</f>
        <v>47</v>
      </c>
      <c r="I146" s="8">
        <f>(Tabel7[[#This Row],[Jan-jul 19]]-Tabel7[[#This Row],[Jan-jul 14]])/Tabel7[[#This Row],[Jan-jul 14]]*100</f>
        <v>223.80952380952382</v>
      </c>
    </row>
    <row r="147" spans="1:9" x14ac:dyDescent="0.35">
      <c r="A147" t="s">
        <v>100</v>
      </c>
      <c r="B147" s="6">
        <v>47</v>
      </c>
      <c r="C147">
        <v>65</v>
      </c>
      <c r="D147">
        <v>78</v>
      </c>
      <c r="E147">
        <v>152</v>
      </c>
      <c r="F147">
        <v>98</v>
      </c>
      <c r="G147">
        <v>152</v>
      </c>
      <c r="H147" s="7">
        <f>Tabel7[[#This Row],[Jan-jul 19]]-Tabel7[[#This Row],[Jan-jul 14]]</f>
        <v>105</v>
      </c>
      <c r="I147" s="8">
        <f>(Tabel7[[#This Row],[Jan-jul 19]]-Tabel7[[#This Row],[Jan-jul 14]])/Tabel7[[#This Row],[Jan-jul 14]]*100</f>
        <v>223.40425531914892</v>
      </c>
    </row>
    <row r="148" spans="1:9" x14ac:dyDescent="0.35">
      <c r="A148" t="s">
        <v>74</v>
      </c>
      <c r="B148" s="6">
        <v>13</v>
      </c>
      <c r="C148">
        <v>17</v>
      </c>
      <c r="D148">
        <v>23</v>
      </c>
      <c r="E148">
        <v>26</v>
      </c>
      <c r="F148">
        <v>30</v>
      </c>
      <c r="G148">
        <v>42</v>
      </c>
      <c r="H148" s="7">
        <f>Tabel7[[#This Row],[Jan-jul 19]]-Tabel7[[#This Row],[Jan-jul 14]]</f>
        <v>29</v>
      </c>
      <c r="I148" s="8">
        <f>(Tabel7[[#This Row],[Jan-jul 19]]-Tabel7[[#This Row],[Jan-jul 14]])/Tabel7[[#This Row],[Jan-jul 14]]*100</f>
        <v>223.07692307692309</v>
      </c>
    </row>
    <row r="149" spans="1:9" x14ac:dyDescent="0.35">
      <c r="A149" t="s">
        <v>40</v>
      </c>
      <c r="B149" s="6">
        <v>31</v>
      </c>
      <c r="C149">
        <v>66</v>
      </c>
      <c r="D149">
        <v>54</v>
      </c>
      <c r="E149">
        <v>61</v>
      </c>
      <c r="F149">
        <v>80</v>
      </c>
      <c r="G149">
        <v>99</v>
      </c>
      <c r="H149" s="7">
        <f>Tabel7[[#This Row],[Jan-jul 19]]-Tabel7[[#This Row],[Jan-jul 14]]</f>
        <v>68</v>
      </c>
      <c r="I149" s="8">
        <f>(Tabel7[[#This Row],[Jan-jul 19]]-Tabel7[[#This Row],[Jan-jul 14]])/Tabel7[[#This Row],[Jan-jul 14]]*100</f>
        <v>219.35483870967741</v>
      </c>
    </row>
    <row r="150" spans="1:9" x14ac:dyDescent="0.35">
      <c r="A150" t="s">
        <v>93</v>
      </c>
      <c r="B150" s="6">
        <v>25</v>
      </c>
      <c r="C150">
        <v>64</v>
      </c>
      <c r="D150">
        <v>54</v>
      </c>
      <c r="E150">
        <v>55</v>
      </c>
      <c r="F150">
        <v>50</v>
      </c>
      <c r="G150">
        <v>79</v>
      </c>
      <c r="H150" s="7">
        <f>Tabel7[[#This Row],[Jan-jul 19]]-Tabel7[[#This Row],[Jan-jul 14]]</f>
        <v>54</v>
      </c>
      <c r="I150" s="8">
        <f>(Tabel7[[#This Row],[Jan-jul 19]]-Tabel7[[#This Row],[Jan-jul 14]])/Tabel7[[#This Row],[Jan-jul 14]]*100</f>
        <v>216</v>
      </c>
    </row>
    <row r="151" spans="1:9" x14ac:dyDescent="0.35">
      <c r="A151" t="s">
        <v>23</v>
      </c>
      <c r="B151" s="6">
        <v>20</v>
      </c>
      <c r="C151">
        <v>32</v>
      </c>
      <c r="D151">
        <v>39</v>
      </c>
      <c r="E151">
        <v>35</v>
      </c>
      <c r="F151">
        <v>57</v>
      </c>
      <c r="G151">
        <v>63</v>
      </c>
      <c r="H151" s="7">
        <f>Tabel7[[#This Row],[Jan-jul 19]]-Tabel7[[#This Row],[Jan-jul 14]]</f>
        <v>43</v>
      </c>
      <c r="I151" s="8">
        <f>(Tabel7[[#This Row],[Jan-jul 19]]-Tabel7[[#This Row],[Jan-jul 14]])/Tabel7[[#This Row],[Jan-jul 14]]*100</f>
        <v>215</v>
      </c>
    </row>
    <row r="152" spans="1:9" x14ac:dyDescent="0.35">
      <c r="A152" t="s">
        <v>88</v>
      </c>
      <c r="B152" s="6">
        <v>26</v>
      </c>
      <c r="C152">
        <v>28</v>
      </c>
      <c r="D152">
        <v>38</v>
      </c>
      <c r="E152">
        <v>42</v>
      </c>
      <c r="F152">
        <v>53</v>
      </c>
      <c r="G152">
        <v>81</v>
      </c>
      <c r="H152" s="7">
        <f>Tabel7[[#This Row],[Jan-jul 19]]-Tabel7[[#This Row],[Jan-jul 14]]</f>
        <v>55</v>
      </c>
      <c r="I152" s="8">
        <f>(Tabel7[[#This Row],[Jan-jul 19]]-Tabel7[[#This Row],[Jan-jul 14]])/Tabel7[[#This Row],[Jan-jul 14]]*100</f>
        <v>211.53846153846155</v>
      </c>
    </row>
    <row r="153" spans="1:9" x14ac:dyDescent="0.35">
      <c r="A153" t="s">
        <v>46</v>
      </c>
      <c r="B153" s="6">
        <v>33</v>
      </c>
      <c r="C153">
        <v>61</v>
      </c>
      <c r="D153">
        <v>50</v>
      </c>
      <c r="E153">
        <v>57</v>
      </c>
      <c r="F153">
        <v>98</v>
      </c>
      <c r="G153">
        <v>101</v>
      </c>
      <c r="H153" s="7">
        <f>Tabel7[[#This Row],[Jan-jul 19]]-Tabel7[[#This Row],[Jan-jul 14]]</f>
        <v>68</v>
      </c>
      <c r="I153" s="8">
        <f>(Tabel7[[#This Row],[Jan-jul 19]]-Tabel7[[#This Row],[Jan-jul 14]])/Tabel7[[#This Row],[Jan-jul 14]]*100</f>
        <v>206.06060606060606</v>
      </c>
    </row>
    <row r="154" spans="1:9" x14ac:dyDescent="0.35">
      <c r="A154" t="s">
        <v>32</v>
      </c>
      <c r="B154" s="6">
        <v>11</v>
      </c>
      <c r="C154">
        <v>21</v>
      </c>
      <c r="D154">
        <v>29</v>
      </c>
      <c r="E154">
        <v>25</v>
      </c>
      <c r="F154">
        <v>21</v>
      </c>
      <c r="G154">
        <v>33</v>
      </c>
      <c r="H154" s="7">
        <f>Tabel7[[#This Row],[Jan-jul 19]]-Tabel7[[#This Row],[Jan-jul 14]]</f>
        <v>22</v>
      </c>
      <c r="I154" s="8">
        <f>(Tabel7[[#This Row],[Jan-jul 19]]-Tabel7[[#This Row],[Jan-jul 14]])/Tabel7[[#This Row],[Jan-jul 14]]*100</f>
        <v>200</v>
      </c>
    </row>
    <row r="155" spans="1:9" x14ac:dyDescent="0.35">
      <c r="A155" t="s">
        <v>106</v>
      </c>
      <c r="B155" s="6">
        <v>24</v>
      </c>
      <c r="C155">
        <v>35</v>
      </c>
      <c r="D155">
        <v>34</v>
      </c>
      <c r="E155">
        <v>32</v>
      </c>
      <c r="F155">
        <v>42</v>
      </c>
      <c r="G155">
        <v>71</v>
      </c>
      <c r="H155" s="7">
        <f>Tabel7[[#This Row],[Jan-jul 19]]-Tabel7[[#This Row],[Jan-jul 14]]</f>
        <v>47</v>
      </c>
      <c r="I155" s="8">
        <f>(Tabel7[[#This Row],[Jan-jul 19]]-Tabel7[[#This Row],[Jan-jul 14]])/Tabel7[[#This Row],[Jan-jul 14]]*100</f>
        <v>195.83333333333331</v>
      </c>
    </row>
    <row r="156" spans="1:9" x14ac:dyDescent="0.35">
      <c r="A156" t="s">
        <v>28</v>
      </c>
      <c r="B156" s="6">
        <v>42</v>
      </c>
      <c r="C156">
        <v>47</v>
      </c>
      <c r="D156">
        <v>44</v>
      </c>
      <c r="E156">
        <v>82</v>
      </c>
      <c r="F156">
        <v>107</v>
      </c>
      <c r="G156">
        <v>122</v>
      </c>
      <c r="H156" s="7">
        <f>Tabel7[[#This Row],[Jan-jul 19]]-Tabel7[[#This Row],[Jan-jul 14]]</f>
        <v>80</v>
      </c>
      <c r="I156" s="8">
        <f>(Tabel7[[#This Row],[Jan-jul 19]]-Tabel7[[#This Row],[Jan-jul 14]])/Tabel7[[#This Row],[Jan-jul 14]]*100</f>
        <v>190.47619047619045</v>
      </c>
    </row>
    <row r="157" spans="1:9" x14ac:dyDescent="0.35">
      <c r="A157" t="s">
        <v>115</v>
      </c>
      <c r="B157" s="6">
        <v>16</v>
      </c>
      <c r="C157">
        <v>26</v>
      </c>
      <c r="D157">
        <v>46</v>
      </c>
      <c r="E157">
        <v>36</v>
      </c>
      <c r="F157">
        <v>28</v>
      </c>
      <c r="G157">
        <v>44</v>
      </c>
      <c r="H157" s="7">
        <f>Tabel7[[#This Row],[Jan-jul 19]]-Tabel7[[#This Row],[Jan-jul 14]]</f>
        <v>28</v>
      </c>
      <c r="I157" s="8">
        <f>(Tabel7[[#This Row],[Jan-jul 19]]-Tabel7[[#This Row],[Jan-jul 14]])/Tabel7[[#This Row],[Jan-jul 14]]*100</f>
        <v>175</v>
      </c>
    </row>
    <row r="158" spans="1:9" x14ac:dyDescent="0.35">
      <c r="A158" t="s">
        <v>26</v>
      </c>
      <c r="B158" s="6">
        <v>30</v>
      </c>
      <c r="C158">
        <v>43</v>
      </c>
      <c r="D158">
        <v>42</v>
      </c>
      <c r="E158">
        <v>57</v>
      </c>
      <c r="F158">
        <v>70</v>
      </c>
      <c r="G158">
        <v>81</v>
      </c>
      <c r="H158" s="7">
        <f>Tabel7[[#This Row],[Jan-jul 19]]-Tabel7[[#This Row],[Jan-jul 14]]</f>
        <v>51</v>
      </c>
      <c r="I158" s="8">
        <f>(Tabel7[[#This Row],[Jan-jul 19]]-Tabel7[[#This Row],[Jan-jul 14]])/Tabel7[[#This Row],[Jan-jul 14]]*100</f>
        <v>170</v>
      </c>
    </row>
    <row r="159" spans="1:9" x14ac:dyDescent="0.35">
      <c r="A159" t="s">
        <v>117</v>
      </c>
      <c r="B159" s="6">
        <v>35</v>
      </c>
      <c r="C159">
        <v>18</v>
      </c>
      <c r="D159">
        <v>34</v>
      </c>
      <c r="E159">
        <v>30</v>
      </c>
      <c r="F159">
        <v>87</v>
      </c>
      <c r="G159">
        <v>94</v>
      </c>
      <c r="H159" s="7">
        <f>Tabel7[[#This Row],[Jan-jul 19]]-Tabel7[[#This Row],[Jan-jul 14]]</f>
        <v>59</v>
      </c>
      <c r="I159" s="8">
        <f>(Tabel7[[#This Row],[Jan-jul 19]]-Tabel7[[#This Row],[Jan-jul 14]])/Tabel7[[#This Row],[Jan-jul 14]]*100</f>
        <v>168.57142857142858</v>
      </c>
    </row>
    <row r="160" spans="1:9" x14ac:dyDescent="0.35">
      <c r="A160" t="s">
        <v>52</v>
      </c>
      <c r="B160" s="6">
        <v>30</v>
      </c>
      <c r="C160">
        <v>26</v>
      </c>
      <c r="D160">
        <v>44</v>
      </c>
      <c r="E160">
        <v>32</v>
      </c>
      <c r="F160">
        <v>57</v>
      </c>
      <c r="G160">
        <v>80</v>
      </c>
      <c r="H160" s="7">
        <f>Tabel7[[#This Row],[Jan-jul 19]]-Tabel7[[#This Row],[Jan-jul 14]]</f>
        <v>50</v>
      </c>
      <c r="I160" s="8">
        <f>(Tabel7[[#This Row],[Jan-jul 19]]-Tabel7[[#This Row],[Jan-jul 14]])/Tabel7[[#This Row],[Jan-jul 14]]*100</f>
        <v>166.66666666666669</v>
      </c>
    </row>
    <row r="161" spans="1:9" x14ac:dyDescent="0.35">
      <c r="A161" t="s">
        <v>112</v>
      </c>
      <c r="B161" s="6">
        <v>26</v>
      </c>
      <c r="C161">
        <v>67</v>
      </c>
      <c r="D161">
        <v>50</v>
      </c>
      <c r="E161">
        <v>54</v>
      </c>
      <c r="F161">
        <v>52</v>
      </c>
      <c r="G161">
        <v>69</v>
      </c>
      <c r="H161" s="7">
        <f>Tabel7[[#This Row],[Jan-jul 19]]-Tabel7[[#This Row],[Jan-jul 14]]</f>
        <v>43</v>
      </c>
      <c r="I161" s="8">
        <f>(Tabel7[[#This Row],[Jan-jul 19]]-Tabel7[[#This Row],[Jan-jul 14]])/Tabel7[[#This Row],[Jan-jul 14]]*100</f>
        <v>165.38461538461539</v>
      </c>
    </row>
    <row r="162" spans="1:9" x14ac:dyDescent="0.35">
      <c r="A162" t="s">
        <v>110</v>
      </c>
      <c r="B162" s="6">
        <v>24</v>
      </c>
      <c r="C162">
        <v>28</v>
      </c>
      <c r="D162">
        <v>40</v>
      </c>
      <c r="E162">
        <v>49</v>
      </c>
      <c r="F162">
        <v>55</v>
      </c>
      <c r="G162">
        <v>63</v>
      </c>
      <c r="H162" s="7">
        <f>Tabel7[[#This Row],[Jan-jul 19]]-Tabel7[[#This Row],[Jan-jul 14]]</f>
        <v>39</v>
      </c>
      <c r="I162" s="8">
        <f>(Tabel7[[#This Row],[Jan-jul 19]]-Tabel7[[#This Row],[Jan-jul 14]])/Tabel7[[#This Row],[Jan-jul 14]]*100</f>
        <v>162.5</v>
      </c>
    </row>
    <row r="163" spans="1:9" x14ac:dyDescent="0.35">
      <c r="A163" t="s">
        <v>39</v>
      </c>
      <c r="B163" s="6">
        <v>28</v>
      </c>
      <c r="C163">
        <v>41</v>
      </c>
      <c r="D163">
        <v>32</v>
      </c>
      <c r="E163">
        <v>49</v>
      </c>
      <c r="F163">
        <v>109</v>
      </c>
      <c r="G163">
        <v>73</v>
      </c>
      <c r="H163" s="7">
        <f>Tabel7[[#This Row],[Jan-jul 19]]-Tabel7[[#This Row],[Jan-jul 14]]</f>
        <v>45</v>
      </c>
      <c r="I163" s="8">
        <f>(Tabel7[[#This Row],[Jan-jul 19]]-Tabel7[[#This Row],[Jan-jul 14]])/Tabel7[[#This Row],[Jan-jul 14]]*100</f>
        <v>160.71428571428572</v>
      </c>
    </row>
    <row r="164" spans="1:9" x14ac:dyDescent="0.35">
      <c r="A164" t="s">
        <v>94</v>
      </c>
      <c r="B164" s="6">
        <v>12</v>
      </c>
      <c r="C164">
        <v>23</v>
      </c>
      <c r="D164">
        <v>31</v>
      </c>
      <c r="E164">
        <v>31</v>
      </c>
      <c r="F164">
        <v>47</v>
      </c>
      <c r="G164">
        <v>31</v>
      </c>
      <c r="H164" s="7">
        <f>Tabel7[[#This Row],[Jan-jul 19]]-Tabel7[[#This Row],[Jan-jul 14]]</f>
        <v>19</v>
      </c>
      <c r="I164" s="8">
        <f>(Tabel7[[#This Row],[Jan-jul 19]]-Tabel7[[#This Row],[Jan-jul 14]])/Tabel7[[#This Row],[Jan-jul 14]]*100</f>
        <v>158.33333333333331</v>
      </c>
    </row>
    <row r="165" spans="1:9" x14ac:dyDescent="0.35">
      <c r="A165" t="s">
        <v>101</v>
      </c>
      <c r="B165" s="6">
        <v>12</v>
      </c>
      <c r="C165">
        <v>18</v>
      </c>
      <c r="D165">
        <v>13</v>
      </c>
      <c r="E165">
        <v>19</v>
      </c>
      <c r="F165">
        <v>29</v>
      </c>
      <c r="G165">
        <v>31</v>
      </c>
      <c r="H165" s="7">
        <f>Tabel7[[#This Row],[Jan-jul 19]]-Tabel7[[#This Row],[Jan-jul 14]]</f>
        <v>19</v>
      </c>
      <c r="I165" s="8">
        <f>(Tabel7[[#This Row],[Jan-jul 19]]-Tabel7[[#This Row],[Jan-jul 14]])/Tabel7[[#This Row],[Jan-jul 14]]*100</f>
        <v>158.33333333333331</v>
      </c>
    </row>
    <row r="166" spans="1:9" x14ac:dyDescent="0.35">
      <c r="A166" t="s">
        <v>85</v>
      </c>
      <c r="B166" s="6">
        <v>52</v>
      </c>
      <c r="C166">
        <v>55</v>
      </c>
      <c r="D166">
        <v>49</v>
      </c>
      <c r="E166">
        <v>116</v>
      </c>
      <c r="F166">
        <v>108</v>
      </c>
      <c r="G166">
        <v>132</v>
      </c>
      <c r="H166" s="7">
        <f>Tabel7[[#This Row],[Jan-jul 19]]-Tabel7[[#This Row],[Jan-jul 14]]</f>
        <v>80</v>
      </c>
      <c r="I166" s="8">
        <f>(Tabel7[[#This Row],[Jan-jul 19]]-Tabel7[[#This Row],[Jan-jul 14]])/Tabel7[[#This Row],[Jan-jul 14]]*100</f>
        <v>153.84615384615387</v>
      </c>
    </row>
    <row r="167" spans="1:9" x14ac:dyDescent="0.35">
      <c r="A167" t="s">
        <v>120</v>
      </c>
      <c r="B167" s="6">
        <v>141</v>
      </c>
      <c r="C167">
        <v>146</v>
      </c>
      <c r="D167">
        <v>117</v>
      </c>
      <c r="E167">
        <v>234</v>
      </c>
      <c r="F167">
        <v>312</v>
      </c>
      <c r="G167">
        <v>357</v>
      </c>
      <c r="H167" s="7">
        <f>Tabel7[[#This Row],[Jan-jul 19]]-Tabel7[[#This Row],[Jan-jul 14]]</f>
        <v>216</v>
      </c>
      <c r="I167" s="8">
        <f>(Tabel7[[#This Row],[Jan-jul 19]]-Tabel7[[#This Row],[Jan-jul 14]])/Tabel7[[#This Row],[Jan-jul 14]]*100</f>
        <v>153.19148936170214</v>
      </c>
    </row>
    <row r="168" spans="1:9" x14ac:dyDescent="0.35">
      <c r="A168" t="s">
        <v>95</v>
      </c>
      <c r="B168" s="6">
        <v>19</v>
      </c>
      <c r="C168">
        <v>23</v>
      </c>
      <c r="D168">
        <v>28</v>
      </c>
      <c r="E168">
        <v>36</v>
      </c>
      <c r="F168">
        <v>32</v>
      </c>
      <c r="G168">
        <v>47</v>
      </c>
      <c r="H168" s="7">
        <f>Tabel7[[#This Row],[Jan-jul 19]]-Tabel7[[#This Row],[Jan-jul 14]]</f>
        <v>28</v>
      </c>
      <c r="I168" s="8">
        <f>(Tabel7[[#This Row],[Jan-jul 19]]-Tabel7[[#This Row],[Jan-jul 14]])/Tabel7[[#This Row],[Jan-jul 14]]*100</f>
        <v>147.36842105263156</v>
      </c>
    </row>
    <row r="169" spans="1:9" x14ac:dyDescent="0.35">
      <c r="A169" t="s">
        <v>57</v>
      </c>
      <c r="B169" s="6">
        <v>37</v>
      </c>
      <c r="C169">
        <v>49</v>
      </c>
      <c r="D169">
        <v>56</v>
      </c>
      <c r="E169">
        <v>43</v>
      </c>
      <c r="F169">
        <v>59</v>
      </c>
      <c r="G169">
        <v>89</v>
      </c>
      <c r="H169" s="7">
        <f>Tabel7[[#This Row],[Jan-jul 19]]-Tabel7[[#This Row],[Jan-jul 14]]</f>
        <v>52</v>
      </c>
      <c r="I169" s="8">
        <f>(Tabel7[[#This Row],[Jan-jul 19]]-Tabel7[[#This Row],[Jan-jul 14]])/Tabel7[[#This Row],[Jan-jul 14]]*100</f>
        <v>140.54054054054055</v>
      </c>
    </row>
    <row r="170" spans="1:9" x14ac:dyDescent="0.35">
      <c r="A170" t="s">
        <v>44</v>
      </c>
      <c r="B170" s="6">
        <v>21</v>
      </c>
      <c r="C170">
        <v>15</v>
      </c>
      <c r="D170">
        <v>46</v>
      </c>
      <c r="E170">
        <v>43</v>
      </c>
      <c r="F170">
        <v>46</v>
      </c>
      <c r="G170">
        <v>50</v>
      </c>
      <c r="H170" s="7">
        <f>Tabel7[[#This Row],[Jan-jul 19]]-Tabel7[[#This Row],[Jan-jul 14]]</f>
        <v>29</v>
      </c>
      <c r="I170" s="8">
        <f>(Tabel7[[#This Row],[Jan-jul 19]]-Tabel7[[#This Row],[Jan-jul 14]])/Tabel7[[#This Row],[Jan-jul 14]]*100</f>
        <v>138.0952380952381</v>
      </c>
    </row>
    <row r="171" spans="1:9" x14ac:dyDescent="0.35">
      <c r="A171" t="s">
        <v>68</v>
      </c>
      <c r="B171" s="6">
        <v>41</v>
      </c>
      <c r="C171">
        <v>46</v>
      </c>
      <c r="D171">
        <v>66</v>
      </c>
      <c r="E171">
        <v>76</v>
      </c>
      <c r="F171">
        <v>94</v>
      </c>
      <c r="G171">
        <v>97</v>
      </c>
      <c r="H171" s="7">
        <f>Tabel7[[#This Row],[Jan-jul 19]]-Tabel7[[#This Row],[Jan-jul 14]]</f>
        <v>56</v>
      </c>
      <c r="I171" s="8">
        <f>(Tabel7[[#This Row],[Jan-jul 19]]-Tabel7[[#This Row],[Jan-jul 14]])/Tabel7[[#This Row],[Jan-jul 14]]*100</f>
        <v>136.58536585365854</v>
      </c>
    </row>
    <row r="172" spans="1:9" x14ac:dyDescent="0.35">
      <c r="A172" t="s">
        <v>92</v>
      </c>
      <c r="B172" s="6">
        <v>25</v>
      </c>
      <c r="C172">
        <v>14</v>
      </c>
      <c r="D172">
        <v>23</v>
      </c>
      <c r="E172">
        <v>27</v>
      </c>
      <c r="F172">
        <v>43</v>
      </c>
      <c r="G172">
        <v>58</v>
      </c>
      <c r="H172" s="7">
        <f>Tabel7[[#This Row],[Jan-jul 19]]-Tabel7[[#This Row],[Jan-jul 14]]</f>
        <v>33</v>
      </c>
      <c r="I172" s="8">
        <f>(Tabel7[[#This Row],[Jan-jul 19]]-Tabel7[[#This Row],[Jan-jul 14]])/Tabel7[[#This Row],[Jan-jul 14]]*100</f>
        <v>132</v>
      </c>
    </row>
    <row r="173" spans="1:9" x14ac:dyDescent="0.35">
      <c r="A173" t="s">
        <v>105</v>
      </c>
      <c r="B173" s="6">
        <v>36</v>
      </c>
      <c r="C173">
        <v>48</v>
      </c>
      <c r="D173">
        <v>53</v>
      </c>
      <c r="E173">
        <v>75</v>
      </c>
      <c r="F173">
        <v>96</v>
      </c>
      <c r="G173">
        <v>81</v>
      </c>
      <c r="H173" s="7">
        <f>Tabel7[[#This Row],[Jan-jul 19]]-Tabel7[[#This Row],[Jan-jul 14]]</f>
        <v>45</v>
      </c>
      <c r="I173" s="8">
        <f>(Tabel7[[#This Row],[Jan-jul 19]]-Tabel7[[#This Row],[Jan-jul 14]])/Tabel7[[#This Row],[Jan-jul 14]]*100</f>
        <v>125</v>
      </c>
    </row>
    <row r="174" spans="1:9" x14ac:dyDescent="0.35">
      <c r="A174" t="s">
        <v>61</v>
      </c>
      <c r="B174" s="6">
        <v>75</v>
      </c>
      <c r="C174">
        <v>102</v>
      </c>
      <c r="D174">
        <v>83</v>
      </c>
      <c r="E174">
        <v>141</v>
      </c>
      <c r="F174">
        <v>158</v>
      </c>
      <c r="G174">
        <v>165</v>
      </c>
      <c r="H174" s="7">
        <f>Tabel7[[#This Row],[Jan-jul 19]]-Tabel7[[#This Row],[Jan-jul 14]]</f>
        <v>90</v>
      </c>
      <c r="I174" s="8">
        <f>(Tabel7[[#This Row],[Jan-jul 19]]-Tabel7[[#This Row],[Jan-jul 14]])/Tabel7[[#This Row],[Jan-jul 14]]*100</f>
        <v>120</v>
      </c>
    </row>
    <row r="175" spans="1:9" x14ac:dyDescent="0.35">
      <c r="A175" t="s">
        <v>41</v>
      </c>
      <c r="B175" s="6">
        <v>44</v>
      </c>
      <c r="C175">
        <v>61</v>
      </c>
      <c r="D175">
        <v>86</v>
      </c>
      <c r="E175">
        <v>102</v>
      </c>
      <c r="F175">
        <v>115</v>
      </c>
      <c r="G175">
        <v>96</v>
      </c>
      <c r="H175" s="7">
        <f>Tabel7[[#This Row],[Jan-jul 19]]-Tabel7[[#This Row],[Jan-jul 14]]</f>
        <v>52</v>
      </c>
      <c r="I175" s="8">
        <f>(Tabel7[[#This Row],[Jan-jul 19]]-Tabel7[[#This Row],[Jan-jul 14]])/Tabel7[[#This Row],[Jan-jul 14]]*100</f>
        <v>118.18181818181819</v>
      </c>
    </row>
    <row r="176" spans="1:9" x14ac:dyDescent="0.35">
      <c r="A176" t="s">
        <v>73</v>
      </c>
      <c r="B176" s="6">
        <v>15</v>
      </c>
      <c r="C176">
        <v>26</v>
      </c>
      <c r="D176">
        <v>13</v>
      </c>
      <c r="E176">
        <v>16</v>
      </c>
      <c r="F176">
        <v>17</v>
      </c>
      <c r="G176">
        <v>32</v>
      </c>
      <c r="H176" s="7">
        <f>Tabel7[[#This Row],[Jan-jul 19]]-Tabel7[[#This Row],[Jan-jul 14]]</f>
        <v>17</v>
      </c>
      <c r="I176" s="8">
        <f>(Tabel7[[#This Row],[Jan-jul 19]]-Tabel7[[#This Row],[Jan-jul 14]])/Tabel7[[#This Row],[Jan-jul 14]]*100</f>
        <v>113.33333333333333</v>
      </c>
    </row>
    <row r="177" spans="1:9" x14ac:dyDescent="0.35">
      <c r="A177" t="s">
        <v>83</v>
      </c>
      <c r="B177" s="6">
        <v>21</v>
      </c>
      <c r="C177">
        <v>25</v>
      </c>
      <c r="D177">
        <v>32</v>
      </c>
      <c r="E177">
        <v>45</v>
      </c>
      <c r="F177">
        <v>37</v>
      </c>
      <c r="G177">
        <v>44</v>
      </c>
      <c r="H177" s="7">
        <f>Tabel7[[#This Row],[Jan-jul 19]]-Tabel7[[#This Row],[Jan-jul 14]]</f>
        <v>23</v>
      </c>
      <c r="I177" s="8">
        <f>(Tabel7[[#This Row],[Jan-jul 19]]-Tabel7[[#This Row],[Jan-jul 14]])/Tabel7[[#This Row],[Jan-jul 14]]*100</f>
        <v>109.52380952380953</v>
      </c>
    </row>
    <row r="178" spans="1:9" x14ac:dyDescent="0.35">
      <c r="A178" t="s">
        <v>102</v>
      </c>
      <c r="B178" s="6">
        <v>21</v>
      </c>
      <c r="C178">
        <v>33</v>
      </c>
      <c r="D178">
        <v>18</v>
      </c>
      <c r="E178">
        <v>49</v>
      </c>
      <c r="F178">
        <v>37</v>
      </c>
      <c r="G178">
        <v>43</v>
      </c>
      <c r="H178" s="7">
        <f>Tabel7[[#This Row],[Jan-jul 19]]-Tabel7[[#This Row],[Jan-jul 14]]</f>
        <v>22</v>
      </c>
      <c r="I178" s="8">
        <f>(Tabel7[[#This Row],[Jan-jul 19]]-Tabel7[[#This Row],[Jan-jul 14]])/Tabel7[[#This Row],[Jan-jul 14]]*100</f>
        <v>104.76190476190477</v>
      </c>
    </row>
    <row r="179" spans="1:9" x14ac:dyDescent="0.35">
      <c r="A179" t="s">
        <v>77</v>
      </c>
      <c r="B179" s="6">
        <v>20</v>
      </c>
      <c r="C179">
        <v>27</v>
      </c>
      <c r="D179">
        <v>26</v>
      </c>
      <c r="E179">
        <v>21</v>
      </c>
      <c r="F179">
        <v>55</v>
      </c>
      <c r="G179">
        <v>39</v>
      </c>
      <c r="H179" s="7">
        <f>Tabel7[[#This Row],[Jan-jul 19]]-Tabel7[[#This Row],[Jan-jul 14]]</f>
        <v>19</v>
      </c>
      <c r="I179" s="8">
        <f>(Tabel7[[#This Row],[Jan-jul 19]]-Tabel7[[#This Row],[Jan-jul 14]])/Tabel7[[#This Row],[Jan-jul 14]]*100</f>
        <v>95</v>
      </c>
    </row>
    <row r="180" spans="1:9" x14ac:dyDescent="0.35">
      <c r="A180" t="s">
        <v>114</v>
      </c>
      <c r="B180" s="6">
        <v>82</v>
      </c>
      <c r="C180">
        <v>91</v>
      </c>
      <c r="D180">
        <v>88</v>
      </c>
      <c r="E180">
        <v>104</v>
      </c>
      <c r="F180">
        <v>114</v>
      </c>
      <c r="G180">
        <v>159</v>
      </c>
      <c r="H180" s="7">
        <f>Tabel7[[#This Row],[Jan-jul 19]]-Tabel7[[#This Row],[Jan-jul 14]]</f>
        <v>77</v>
      </c>
      <c r="I180" s="8">
        <f>(Tabel7[[#This Row],[Jan-jul 19]]-Tabel7[[#This Row],[Jan-jul 14]])/Tabel7[[#This Row],[Jan-jul 14]]*100</f>
        <v>93.902439024390233</v>
      </c>
    </row>
    <row r="181" spans="1:9" x14ac:dyDescent="0.35">
      <c r="A181" t="s">
        <v>107</v>
      </c>
      <c r="B181" s="6">
        <v>71</v>
      </c>
      <c r="C181">
        <v>107</v>
      </c>
      <c r="D181">
        <v>72</v>
      </c>
      <c r="E181">
        <v>84</v>
      </c>
      <c r="F181">
        <v>114</v>
      </c>
      <c r="G181">
        <v>136</v>
      </c>
      <c r="H181" s="7">
        <f>Tabel7[[#This Row],[Jan-jul 19]]-Tabel7[[#This Row],[Jan-jul 14]]</f>
        <v>65</v>
      </c>
      <c r="I181" s="8">
        <f>(Tabel7[[#This Row],[Jan-jul 19]]-Tabel7[[#This Row],[Jan-jul 14]])/Tabel7[[#This Row],[Jan-jul 14]]*100</f>
        <v>91.549295774647888</v>
      </c>
    </row>
    <row r="182" spans="1:9" x14ac:dyDescent="0.35">
      <c r="A182" t="s">
        <v>38</v>
      </c>
      <c r="B182" s="6">
        <v>34</v>
      </c>
      <c r="C182">
        <v>37</v>
      </c>
      <c r="D182">
        <v>28</v>
      </c>
      <c r="E182">
        <v>37</v>
      </c>
      <c r="F182">
        <v>48</v>
      </c>
      <c r="G182">
        <v>64</v>
      </c>
      <c r="H182" s="7">
        <f>Tabel7[[#This Row],[Jan-jul 19]]-Tabel7[[#This Row],[Jan-jul 14]]</f>
        <v>30</v>
      </c>
      <c r="I182" s="8">
        <f>(Tabel7[[#This Row],[Jan-jul 19]]-Tabel7[[#This Row],[Jan-jul 14]])/Tabel7[[#This Row],[Jan-jul 14]]*100</f>
        <v>88.235294117647058</v>
      </c>
    </row>
    <row r="183" spans="1:9" x14ac:dyDescent="0.35">
      <c r="A183" t="s">
        <v>54</v>
      </c>
      <c r="B183" s="6">
        <v>58</v>
      </c>
      <c r="C183">
        <v>63</v>
      </c>
      <c r="D183">
        <v>70</v>
      </c>
      <c r="E183">
        <v>76</v>
      </c>
      <c r="F183">
        <v>96</v>
      </c>
      <c r="G183">
        <v>108</v>
      </c>
      <c r="H183" s="7">
        <f>Tabel7[[#This Row],[Jan-jul 19]]-Tabel7[[#This Row],[Jan-jul 14]]</f>
        <v>50</v>
      </c>
      <c r="I183" s="8">
        <f>(Tabel7[[#This Row],[Jan-jul 19]]-Tabel7[[#This Row],[Jan-jul 14]])/Tabel7[[#This Row],[Jan-jul 14]]*100</f>
        <v>86.206896551724128</v>
      </c>
    </row>
    <row r="184" spans="1:9" x14ac:dyDescent="0.35">
      <c r="A184" t="s">
        <v>99</v>
      </c>
      <c r="B184" s="6">
        <v>53</v>
      </c>
      <c r="C184">
        <v>67</v>
      </c>
      <c r="D184">
        <v>40</v>
      </c>
      <c r="E184">
        <v>63</v>
      </c>
      <c r="F184">
        <v>106</v>
      </c>
      <c r="G184">
        <v>98</v>
      </c>
      <c r="H184" s="7">
        <f>Tabel7[[#This Row],[Jan-jul 19]]-Tabel7[[#This Row],[Jan-jul 14]]</f>
        <v>45</v>
      </c>
      <c r="I184" s="8">
        <f>(Tabel7[[#This Row],[Jan-jul 19]]-Tabel7[[#This Row],[Jan-jul 14]])/Tabel7[[#This Row],[Jan-jul 14]]*100</f>
        <v>84.905660377358487</v>
      </c>
    </row>
    <row r="185" spans="1:9" x14ac:dyDescent="0.35">
      <c r="A185" t="s">
        <v>90</v>
      </c>
      <c r="B185" s="6">
        <v>13</v>
      </c>
      <c r="C185">
        <v>18</v>
      </c>
      <c r="D185">
        <v>16</v>
      </c>
      <c r="E185">
        <v>9</v>
      </c>
      <c r="F185">
        <v>16</v>
      </c>
      <c r="G185">
        <v>24</v>
      </c>
      <c r="H185" s="7">
        <f>Tabel7[[#This Row],[Jan-jul 19]]-Tabel7[[#This Row],[Jan-jul 14]]</f>
        <v>11</v>
      </c>
      <c r="I185" s="8">
        <f>(Tabel7[[#This Row],[Jan-jul 19]]-Tabel7[[#This Row],[Jan-jul 14]])/Tabel7[[#This Row],[Jan-jul 14]]*100</f>
        <v>84.615384615384613</v>
      </c>
    </row>
    <row r="186" spans="1:9" x14ac:dyDescent="0.35">
      <c r="A186" t="s">
        <v>30</v>
      </c>
      <c r="B186" s="6">
        <v>37</v>
      </c>
      <c r="C186">
        <v>30</v>
      </c>
      <c r="D186">
        <v>36</v>
      </c>
      <c r="E186">
        <v>31</v>
      </c>
      <c r="F186">
        <v>56</v>
      </c>
      <c r="G186">
        <v>68</v>
      </c>
      <c r="H186" s="7">
        <f>Tabel7[[#This Row],[Jan-jul 19]]-Tabel7[[#This Row],[Jan-jul 14]]</f>
        <v>31</v>
      </c>
      <c r="I186" s="8">
        <f>(Tabel7[[#This Row],[Jan-jul 19]]-Tabel7[[#This Row],[Jan-jul 14]])/Tabel7[[#This Row],[Jan-jul 14]]*100</f>
        <v>83.78378378378379</v>
      </c>
    </row>
    <row r="187" spans="1:9" x14ac:dyDescent="0.35">
      <c r="A187" t="s">
        <v>59</v>
      </c>
      <c r="B187" s="6">
        <v>49</v>
      </c>
      <c r="C187">
        <v>67</v>
      </c>
      <c r="D187">
        <v>77</v>
      </c>
      <c r="E187">
        <v>68</v>
      </c>
      <c r="F187">
        <v>78</v>
      </c>
      <c r="G187">
        <v>89</v>
      </c>
      <c r="H187" s="7">
        <f>Tabel7[[#This Row],[Jan-jul 19]]-Tabel7[[#This Row],[Jan-jul 14]]</f>
        <v>40</v>
      </c>
      <c r="I187" s="8">
        <f>(Tabel7[[#This Row],[Jan-jul 19]]-Tabel7[[#This Row],[Jan-jul 14]])/Tabel7[[#This Row],[Jan-jul 14]]*100</f>
        <v>81.632653061224488</v>
      </c>
    </row>
    <row r="188" spans="1:9" x14ac:dyDescent="0.35">
      <c r="A188" t="s">
        <v>76</v>
      </c>
      <c r="B188" s="6">
        <v>51</v>
      </c>
      <c r="C188">
        <v>69</v>
      </c>
      <c r="D188">
        <v>42</v>
      </c>
      <c r="E188">
        <v>83</v>
      </c>
      <c r="F188">
        <v>68</v>
      </c>
      <c r="G188">
        <v>92</v>
      </c>
      <c r="H188" s="7">
        <f>Tabel7[[#This Row],[Jan-jul 19]]-Tabel7[[#This Row],[Jan-jul 14]]</f>
        <v>41</v>
      </c>
      <c r="I188" s="8">
        <f>(Tabel7[[#This Row],[Jan-jul 19]]-Tabel7[[#This Row],[Jan-jul 14]])/Tabel7[[#This Row],[Jan-jul 14]]*100</f>
        <v>80.392156862745097</v>
      </c>
    </row>
    <row r="189" spans="1:9" x14ac:dyDescent="0.35">
      <c r="A189" t="s">
        <v>91</v>
      </c>
      <c r="B189" s="6">
        <v>31</v>
      </c>
      <c r="C189">
        <v>41</v>
      </c>
      <c r="D189">
        <v>73</v>
      </c>
      <c r="E189">
        <v>96</v>
      </c>
      <c r="F189">
        <v>94</v>
      </c>
      <c r="G189">
        <v>55</v>
      </c>
      <c r="H189" s="7">
        <f>Tabel7[[#This Row],[Jan-jul 19]]-Tabel7[[#This Row],[Jan-jul 14]]</f>
        <v>24</v>
      </c>
      <c r="I189" s="8">
        <f>(Tabel7[[#This Row],[Jan-jul 19]]-Tabel7[[#This Row],[Jan-jul 14]])/Tabel7[[#This Row],[Jan-jul 14]]*100</f>
        <v>77.41935483870968</v>
      </c>
    </row>
    <row r="190" spans="1:9" x14ac:dyDescent="0.35">
      <c r="A190" t="s">
        <v>36</v>
      </c>
      <c r="B190" s="6">
        <v>28</v>
      </c>
      <c r="C190">
        <v>45</v>
      </c>
      <c r="D190">
        <v>25</v>
      </c>
      <c r="E190">
        <v>46</v>
      </c>
      <c r="F190">
        <v>33</v>
      </c>
      <c r="G190">
        <v>49</v>
      </c>
      <c r="H190" s="7">
        <f>Tabel7[[#This Row],[Jan-jul 19]]-Tabel7[[#This Row],[Jan-jul 14]]</f>
        <v>21</v>
      </c>
      <c r="I190" s="8">
        <f>(Tabel7[[#This Row],[Jan-jul 19]]-Tabel7[[#This Row],[Jan-jul 14]])/Tabel7[[#This Row],[Jan-jul 14]]*100</f>
        <v>75</v>
      </c>
    </row>
    <row r="191" spans="1:9" x14ac:dyDescent="0.35">
      <c r="A191" t="s">
        <v>48</v>
      </c>
      <c r="B191" s="6">
        <v>44</v>
      </c>
      <c r="C191">
        <v>21</v>
      </c>
      <c r="D191">
        <v>39</v>
      </c>
      <c r="E191">
        <v>48</v>
      </c>
      <c r="F191">
        <v>65</v>
      </c>
      <c r="G191">
        <v>75</v>
      </c>
      <c r="H191" s="7">
        <f>Tabel7[[#This Row],[Jan-jul 19]]-Tabel7[[#This Row],[Jan-jul 14]]</f>
        <v>31</v>
      </c>
      <c r="I191" s="8">
        <f>(Tabel7[[#This Row],[Jan-jul 19]]-Tabel7[[#This Row],[Jan-jul 14]])/Tabel7[[#This Row],[Jan-jul 14]]*100</f>
        <v>70.454545454545453</v>
      </c>
    </row>
    <row r="192" spans="1:9" x14ac:dyDescent="0.35">
      <c r="A192" t="s">
        <v>45</v>
      </c>
      <c r="B192" s="6">
        <v>40</v>
      </c>
      <c r="C192">
        <v>36</v>
      </c>
      <c r="D192">
        <v>42</v>
      </c>
      <c r="E192">
        <v>34</v>
      </c>
      <c r="F192">
        <v>38</v>
      </c>
      <c r="G192">
        <v>68</v>
      </c>
      <c r="H192" s="7">
        <f>Tabel7[[#This Row],[Jan-jul 19]]-Tabel7[[#This Row],[Jan-jul 14]]</f>
        <v>28</v>
      </c>
      <c r="I192" s="8">
        <f>(Tabel7[[#This Row],[Jan-jul 19]]-Tabel7[[#This Row],[Jan-jul 14]])/Tabel7[[#This Row],[Jan-jul 14]]*100</f>
        <v>70</v>
      </c>
    </row>
    <row r="193" spans="1:9" x14ac:dyDescent="0.35">
      <c r="A193" t="s">
        <v>67</v>
      </c>
      <c r="B193" s="6">
        <v>33</v>
      </c>
      <c r="C193">
        <v>19</v>
      </c>
      <c r="D193">
        <v>35</v>
      </c>
      <c r="E193">
        <v>31</v>
      </c>
      <c r="F193">
        <v>30</v>
      </c>
      <c r="G193">
        <v>56</v>
      </c>
      <c r="H193" s="7">
        <f>Tabel7[[#This Row],[Jan-jul 19]]-Tabel7[[#This Row],[Jan-jul 14]]</f>
        <v>23</v>
      </c>
      <c r="I193" s="8">
        <f>(Tabel7[[#This Row],[Jan-jul 19]]-Tabel7[[#This Row],[Jan-jul 14]])/Tabel7[[#This Row],[Jan-jul 14]]*100</f>
        <v>69.696969696969703</v>
      </c>
    </row>
    <row r="194" spans="1:9" x14ac:dyDescent="0.35">
      <c r="A194" t="s">
        <v>84</v>
      </c>
      <c r="B194" s="6">
        <v>48</v>
      </c>
      <c r="C194">
        <v>34</v>
      </c>
      <c r="D194">
        <v>42</v>
      </c>
      <c r="E194">
        <v>48</v>
      </c>
      <c r="F194">
        <v>63</v>
      </c>
      <c r="G194">
        <v>77</v>
      </c>
      <c r="H194" s="7">
        <f>Tabel7[[#This Row],[Jan-jul 19]]-Tabel7[[#This Row],[Jan-jul 14]]</f>
        <v>29</v>
      </c>
      <c r="I194" s="8">
        <f>(Tabel7[[#This Row],[Jan-jul 19]]-Tabel7[[#This Row],[Jan-jul 14]])/Tabel7[[#This Row],[Jan-jul 14]]*100</f>
        <v>60.416666666666664</v>
      </c>
    </row>
    <row r="195" spans="1:9" x14ac:dyDescent="0.35">
      <c r="A195" t="s">
        <v>69</v>
      </c>
      <c r="B195" s="6">
        <v>20</v>
      </c>
      <c r="C195">
        <v>40</v>
      </c>
      <c r="D195">
        <v>31</v>
      </c>
      <c r="E195">
        <v>31</v>
      </c>
      <c r="F195">
        <v>38</v>
      </c>
      <c r="G195">
        <v>32</v>
      </c>
      <c r="H195" s="7">
        <f>Tabel7[[#This Row],[Jan-jul 19]]-Tabel7[[#This Row],[Jan-jul 14]]</f>
        <v>12</v>
      </c>
      <c r="I195" s="8">
        <f>(Tabel7[[#This Row],[Jan-jul 19]]-Tabel7[[#This Row],[Jan-jul 14]])/Tabel7[[#This Row],[Jan-jul 14]]*100</f>
        <v>60</v>
      </c>
    </row>
    <row r="196" spans="1:9" x14ac:dyDescent="0.35">
      <c r="A196" t="s">
        <v>64</v>
      </c>
      <c r="B196" s="6">
        <v>12</v>
      </c>
      <c r="C196">
        <v>18</v>
      </c>
      <c r="D196">
        <v>13</v>
      </c>
      <c r="E196">
        <v>22</v>
      </c>
      <c r="F196">
        <v>23</v>
      </c>
      <c r="G196">
        <v>19</v>
      </c>
      <c r="H196" s="7">
        <f>Tabel7[[#This Row],[Jan-jul 19]]-Tabel7[[#This Row],[Jan-jul 14]]</f>
        <v>7</v>
      </c>
      <c r="I196" s="8">
        <f>(Tabel7[[#This Row],[Jan-jul 19]]-Tabel7[[#This Row],[Jan-jul 14]])/Tabel7[[#This Row],[Jan-jul 14]]*100</f>
        <v>58.333333333333336</v>
      </c>
    </row>
    <row r="197" spans="1:9" x14ac:dyDescent="0.35">
      <c r="A197" t="s">
        <v>43</v>
      </c>
      <c r="B197" s="6">
        <v>19</v>
      </c>
      <c r="C197">
        <v>21</v>
      </c>
      <c r="D197">
        <v>23</v>
      </c>
      <c r="E197">
        <v>25</v>
      </c>
      <c r="F197">
        <v>20</v>
      </c>
      <c r="G197">
        <v>30</v>
      </c>
      <c r="H197" s="7">
        <f>Tabel7[[#This Row],[Jan-jul 19]]-Tabel7[[#This Row],[Jan-jul 14]]</f>
        <v>11</v>
      </c>
      <c r="I197" s="8">
        <f>(Tabel7[[#This Row],[Jan-jul 19]]-Tabel7[[#This Row],[Jan-jul 14]])/Tabel7[[#This Row],[Jan-jul 14]]*100</f>
        <v>57.894736842105267</v>
      </c>
    </row>
    <row r="198" spans="1:9" x14ac:dyDescent="0.35">
      <c r="A198" t="s">
        <v>116</v>
      </c>
      <c r="B198" s="6">
        <v>102</v>
      </c>
      <c r="C198">
        <v>174</v>
      </c>
      <c r="D198">
        <v>126</v>
      </c>
      <c r="E198">
        <v>123</v>
      </c>
      <c r="F198">
        <v>176</v>
      </c>
      <c r="G198">
        <v>160</v>
      </c>
      <c r="H198" s="7">
        <f>Tabel7[[#This Row],[Jan-jul 19]]-Tabel7[[#This Row],[Jan-jul 14]]</f>
        <v>58</v>
      </c>
      <c r="I198" s="8">
        <f>(Tabel7[[#This Row],[Jan-jul 19]]-Tabel7[[#This Row],[Jan-jul 14]])/Tabel7[[#This Row],[Jan-jul 14]]*100</f>
        <v>56.862745098039213</v>
      </c>
    </row>
    <row r="199" spans="1:9" x14ac:dyDescent="0.35">
      <c r="A199" t="s">
        <v>31</v>
      </c>
      <c r="B199" s="6">
        <v>6</v>
      </c>
      <c r="C199">
        <v>8</v>
      </c>
      <c r="D199">
        <v>8</v>
      </c>
      <c r="E199">
        <v>9</v>
      </c>
      <c r="F199">
        <v>11</v>
      </c>
      <c r="G199">
        <v>9</v>
      </c>
      <c r="H199" s="7">
        <f>Tabel7[[#This Row],[Jan-jul 19]]-Tabel7[[#This Row],[Jan-jul 14]]</f>
        <v>3</v>
      </c>
      <c r="I199" s="8">
        <f>(Tabel7[[#This Row],[Jan-jul 19]]-Tabel7[[#This Row],[Jan-jul 14]])/Tabel7[[#This Row],[Jan-jul 14]]*100</f>
        <v>50</v>
      </c>
    </row>
    <row r="200" spans="1:9" x14ac:dyDescent="0.35">
      <c r="A200" t="s">
        <v>111</v>
      </c>
      <c r="B200" s="6">
        <v>6</v>
      </c>
      <c r="C200">
        <v>7</v>
      </c>
      <c r="D200">
        <v>13</v>
      </c>
      <c r="E200">
        <v>14</v>
      </c>
      <c r="F200">
        <v>11</v>
      </c>
      <c r="G200">
        <v>9</v>
      </c>
      <c r="H200" s="7">
        <f>Tabel7[[#This Row],[Jan-jul 19]]-Tabel7[[#This Row],[Jan-jul 14]]</f>
        <v>3</v>
      </c>
      <c r="I200" s="8">
        <f>(Tabel7[[#This Row],[Jan-jul 19]]-Tabel7[[#This Row],[Jan-jul 14]])/Tabel7[[#This Row],[Jan-jul 14]]*100</f>
        <v>50</v>
      </c>
    </row>
    <row r="201" spans="1:9" x14ac:dyDescent="0.35">
      <c r="A201" t="s">
        <v>86</v>
      </c>
      <c r="B201" s="6">
        <v>19</v>
      </c>
      <c r="C201">
        <v>19</v>
      </c>
      <c r="D201">
        <v>26</v>
      </c>
      <c r="E201">
        <v>19</v>
      </c>
      <c r="F201">
        <v>19</v>
      </c>
      <c r="G201">
        <v>28</v>
      </c>
      <c r="H201" s="7">
        <f>Tabel7[[#This Row],[Jan-jul 19]]-Tabel7[[#This Row],[Jan-jul 14]]</f>
        <v>9</v>
      </c>
      <c r="I201" s="8">
        <f>(Tabel7[[#This Row],[Jan-jul 19]]-Tabel7[[#This Row],[Jan-jul 14]])/Tabel7[[#This Row],[Jan-jul 14]]*100</f>
        <v>47.368421052631575</v>
      </c>
    </row>
    <row r="202" spans="1:9" x14ac:dyDescent="0.35">
      <c r="A202" t="s">
        <v>50</v>
      </c>
      <c r="B202" s="6">
        <v>51</v>
      </c>
      <c r="C202">
        <v>67</v>
      </c>
      <c r="D202">
        <v>78</v>
      </c>
      <c r="E202">
        <v>135</v>
      </c>
      <c r="F202">
        <v>88</v>
      </c>
      <c r="G202">
        <v>75</v>
      </c>
      <c r="H202" s="7">
        <f>Tabel7[[#This Row],[Jan-jul 19]]-Tabel7[[#This Row],[Jan-jul 14]]</f>
        <v>24</v>
      </c>
      <c r="I202" s="8">
        <f>(Tabel7[[#This Row],[Jan-jul 19]]-Tabel7[[#This Row],[Jan-jul 14]])/Tabel7[[#This Row],[Jan-jul 14]]*100</f>
        <v>47.058823529411761</v>
      </c>
    </row>
    <row r="203" spans="1:9" x14ac:dyDescent="0.35">
      <c r="A203" t="s">
        <v>75</v>
      </c>
      <c r="B203" s="6">
        <v>22</v>
      </c>
      <c r="C203">
        <v>26</v>
      </c>
      <c r="D203">
        <v>21</v>
      </c>
      <c r="E203">
        <v>29</v>
      </c>
      <c r="F203">
        <v>37</v>
      </c>
      <c r="G203">
        <v>32</v>
      </c>
      <c r="H203" s="7">
        <f>Tabel7[[#This Row],[Jan-jul 19]]-Tabel7[[#This Row],[Jan-jul 14]]</f>
        <v>10</v>
      </c>
      <c r="I203" s="8">
        <f>(Tabel7[[#This Row],[Jan-jul 19]]-Tabel7[[#This Row],[Jan-jul 14]])/Tabel7[[#This Row],[Jan-jul 14]]*100</f>
        <v>45.454545454545453</v>
      </c>
    </row>
    <row r="204" spans="1:9" x14ac:dyDescent="0.35">
      <c r="A204" t="s">
        <v>56</v>
      </c>
      <c r="B204" s="6">
        <v>73</v>
      </c>
      <c r="C204">
        <v>97</v>
      </c>
      <c r="D204">
        <v>102</v>
      </c>
      <c r="E204">
        <v>81</v>
      </c>
      <c r="F204">
        <v>101</v>
      </c>
      <c r="G204">
        <v>106</v>
      </c>
      <c r="H204" s="7">
        <f>Tabel7[[#This Row],[Jan-jul 19]]-Tabel7[[#This Row],[Jan-jul 14]]</f>
        <v>33</v>
      </c>
      <c r="I204" s="8">
        <f>(Tabel7[[#This Row],[Jan-jul 19]]-Tabel7[[#This Row],[Jan-jul 14]])/Tabel7[[#This Row],[Jan-jul 14]]*100</f>
        <v>45.205479452054789</v>
      </c>
    </row>
    <row r="205" spans="1:9" x14ac:dyDescent="0.35">
      <c r="A205" t="s">
        <v>27</v>
      </c>
      <c r="B205" s="6">
        <v>23</v>
      </c>
      <c r="C205">
        <v>25</v>
      </c>
      <c r="D205">
        <v>31</v>
      </c>
      <c r="E205">
        <v>38</v>
      </c>
      <c r="F205">
        <v>30</v>
      </c>
      <c r="G205">
        <v>32</v>
      </c>
      <c r="H205" s="7">
        <f>Tabel7[[#This Row],[Jan-jul 19]]-Tabel7[[#This Row],[Jan-jul 14]]</f>
        <v>9</v>
      </c>
      <c r="I205" s="8">
        <f>(Tabel7[[#This Row],[Jan-jul 19]]-Tabel7[[#This Row],[Jan-jul 14]])/Tabel7[[#This Row],[Jan-jul 14]]*100</f>
        <v>39.130434782608695</v>
      </c>
    </row>
    <row r="206" spans="1:9" x14ac:dyDescent="0.35">
      <c r="A206" t="s">
        <v>121</v>
      </c>
      <c r="B206" s="6">
        <v>306</v>
      </c>
      <c r="C206">
        <v>300</v>
      </c>
      <c r="D206">
        <v>208</v>
      </c>
      <c r="E206">
        <v>217</v>
      </c>
      <c r="F206">
        <v>284</v>
      </c>
      <c r="G206">
        <v>405</v>
      </c>
      <c r="H206" s="7">
        <f>Tabel7[[#This Row],[Jan-jul 19]]-Tabel7[[#This Row],[Jan-jul 14]]</f>
        <v>99</v>
      </c>
      <c r="I206" s="8">
        <f>(Tabel7[[#This Row],[Jan-jul 19]]-Tabel7[[#This Row],[Jan-jul 14]])/Tabel7[[#This Row],[Jan-jul 14]]*100</f>
        <v>32.352941176470587</v>
      </c>
    </row>
    <row r="207" spans="1:9" x14ac:dyDescent="0.35">
      <c r="A207" t="s">
        <v>80</v>
      </c>
      <c r="B207" s="6">
        <v>24</v>
      </c>
      <c r="C207">
        <v>17</v>
      </c>
      <c r="D207">
        <v>45</v>
      </c>
      <c r="E207">
        <v>31</v>
      </c>
      <c r="F207">
        <v>39</v>
      </c>
      <c r="G207">
        <v>31</v>
      </c>
      <c r="H207" s="7">
        <f>Tabel7[[#This Row],[Jan-jul 19]]-Tabel7[[#This Row],[Jan-jul 14]]</f>
        <v>7</v>
      </c>
      <c r="I207" s="8">
        <f>(Tabel7[[#This Row],[Jan-jul 19]]-Tabel7[[#This Row],[Jan-jul 14]])/Tabel7[[#This Row],[Jan-jul 14]]*100</f>
        <v>29.166666666666668</v>
      </c>
    </row>
    <row r="208" spans="1:9" x14ac:dyDescent="0.35">
      <c r="A208" t="s">
        <v>53</v>
      </c>
      <c r="B208" s="6">
        <v>35</v>
      </c>
      <c r="C208">
        <v>32</v>
      </c>
      <c r="D208">
        <v>35</v>
      </c>
      <c r="E208">
        <v>32</v>
      </c>
      <c r="F208">
        <v>47</v>
      </c>
      <c r="G208">
        <v>45</v>
      </c>
      <c r="H208" s="7">
        <f>Tabel7[[#This Row],[Jan-jul 19]]-Tabel7[[#This Row],[Jan-jul 14]]</f>
        <v>10</v>
      </c>
      <c r="I208" s="8">
        <f>(Tabel7[[#This Row],[Jan-jul 19]]-Tabel7[[#This Row],[Jan-jul 14]])/Tabel7[[#This Row],[Jan-jul 14]]*100</f>
        <v>28.571428571428569</v>
      </c>
    </row>
    <row r="209" spans="1:9" x14ac:dyDescent="0.35">
      <c r="A209" t="s">
        <v>97</v>
      </c>
      <c r="B209" s="6">
        <v>97</v>
      </c>
      <c r="C209">
        <v>83</v>
      </c>
      <c r="D209">
        <v>112</v>
      </c>
      <c r="E209">
        <v>150</v>
      </c>
      <c r="F209">
        <v>120</v>
      </c>
      <c r="G209">
        <v>124</v>
      </c>
      <c r="H209" s="7">
        <f>Tabel7[[#This Row],[Jan-jul 19]]-Tabel7[[#This Row],[Jan-jul 14]]</f>
        <v>27</v>
      </c>
      <c r="I209" s="8">
        <f>(Tabel7[[#This Row],[Jan-jul 19]]-Tabel7[[#This Row],[Jan-jul 14]])/Tabel7[[#This Row],[Jan-jul 14]]*100</f>
        <v>27.835051546391753</v>
      </c>
    </row>
    <row r="210" spans="1:9" x14ac:dyDescent="0.35">
      <c r="A210" t="s">
        <v>49</v>
      </c>
      <c r="B210" s="6">
        <v>48</v>
      </c>
      <c r="C210">
        <v>24</v>
      </c>
      <c r="D210">
        <v>29</v>
      </c>
      <c r="E210">
        <v>22</v>
      </c>
      <c r="F210">
        <v>54</v>
      </c>
      <c r="G210">
        <v>60</v>
      </c>
      <c r="H210" s="7">
        <f>Tabel7[[#This Row],[Jan-jul 19]]-Tabel7[[#This Row],[Jan-jul 14]]</f>
        <v>12</v>
      </c>
      <c r="I210" s="8">
        <f>(Tabel7[[#This Row],[Jan-jul 19]]-Tabel7[[#This Row],[Jan-jul 14]])/Tabel7[[#This Row],[Jan-jul 14]]*100</f>
        <v>25</v>
      </c>
    </row>
    <row r="211" spans="1:9" x14ac:dyDescent="0.35">
      <c r="A211" t="s">
        <v>60</v>
      </c>
      <c r="B211" s="6">
        <v>33</v>
      </c>
      <c r="C211">
        <v>37</v>
      </c>
      <c r="D211">
        <v>41</v>
      </c>
      <c r="E211">
        <v>23</v>
      </c>
      <c r="F211">
        <v>36</v>
      </c>
      <c r="G211">
        <v>40</v>
      </c>
      <c r="H211" s="7">
        <f>Tabel7[[#This Row],[Jan-jul 19]]-Tabel7[[#This Row],[Jan-jul 14]]</f>
        <v>7</v>
      </c>
      <c r="I211" s="8">
        <f>(Tabel7[[#This Row],[Jan-jul 19]]-Tabel7[[#This Row],[Jan-jul 14]])/Tabel7[[#This Row],[Jan-jul 14]]*100</f>
        <v>21.212121212121211</v>
      </c>
    </row>
    <row r="212" spans="1:9" x14ac:dyDescent="0.35">
      <c r="A212" t="s">
        <v>65</v>
      </c>
      <c r="B212" s="6">
        <v>47</v>
      </c>
      <c r="C212">
        <v>43</v>
      </c>
      <c r="D212">
        <v>61</v>
      </c>
      <c r="E212">
        <v>34</v>
      </c>
      <c r="F212">
        <v>43</v>
      </c>
      <c r="G212">
        <v>49</v>
      </c>
      <c r="H212" s="7">
        <f>Tabel7[[#This Row],[Jan-jul 19]]-Tabel7[[#This Row],[Jan-jul 14]]</f>
        <v>2</v>
      </c>
      <c r="I212" s="8">
        <f>(Tabel7[[#This Row],[Jan-jul 19]]-Tabel7[[#This Row],[Jan-jul 14]])/Tabel7[[#This Row],[Jan-jul 14]]*100</f>
        <v>4.2553191489361701</v>
      </c>
    </row>
    <row r="213" spans="1:9" x14ac:dyDescent="0.35">
      <c r="A213" t="s">
        <v>96</v>
      </c>
      <c r="B213" s="6">
        <v>7</v>
      </c>
      <c r="C213">
        <v>10</v>
      </c>
      <c r="D213">
        <v>3</v>
      </c>
      <c r="E213">
        <v>4</v>
      </c>
      <c r="F213">
        <v>8</v>
      </c>
      <c r="G213">
        <v>4</v>
      </c>
      <c r="H213" s="7">
        <f>Tabel7[[#This Row],[Jan-jul 19]]-Tabel7[[#This Row],[Jan-jul 14]]</f>
        <v>-3</v>
      </c>
      <c r="I213" s="8">
        <f>(Tabel7[[#This Row],[Jan-jul 19]]-Tabel7[[#This Row],[Jan-jul 14]])/Tabel7[[#This Row],[Jan-jul 14]]*100</f>
        <v>-42.857142857142854</v>
      </c>
    </row>
    <row r="214" spans="1:9" x14ac:dyDescent="0.35">
      <c r="A214" t="s">
        <v>118</v>
      </c>
      <c r="B214" s="6">
        <v>17</v>
      </c>
      <c r="C214">
        <v>6</v>
      </c>
      <c r="D214">
        <v>4</v>
      </c>
      <c r="E214" t="s">
        <v>35</v>
      </c>
      <c r="F214">
        <v>13</v>
      </c>
      <c r="G214">
        <v>7</v>
      </c>
      <c r="H214" s="7">
        <f>Tabel7[[#This Row],[Jan-jul 19]]-Tabel7[[#This Row],[Jan-jul 14]]</f>
        <v>-10</v>
      </c>
      <c r="I214" s="8">
        <f>(Tabel7[[#This Row],[Jan-jul 19]]-Tabel7[[#This Row],[Jan-jul 14]])/Tabel7[[#This Row],[Jan-jul 14]]*100</f>
        <v>-58.82352941176471</v>
      </c>
    </row>
    <row r="216" spans="1:9" x14ac:dyDescent="0.35">
      <c r="A216" t="s">
        <v>122</v>
      </c>
      <c r="B216" s="6">
        <v>3619</v>
      </c>
      <c r="C216">
        <v>4534</v>
      </c>
      <c r="D216">
        <v>4802</v>
      </c>
      <c r="E216">
        <v>5736</v>
      </c>
      <c r="F216">
        <v>7227</v>
      </c>
      <c r="G216">
        <v>8863</v>
      </c>
      <c r="H216" s="7">
        <f>G216-B216</f>
        <v>5244</v>
      </c>
      <c r="I216" s="8">
        <f>(G216-B216)/B216*100</f>
        <v>144.90190660403425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Rosenkilde</dc:creator>
  <cp:lastModifiedBy>Kim Rosenkilde</cp:lastModifiedBy>
  <dcterms:created xsi:type="dcterms:W3CDTF">2019-08-09T07:25:15Z</dcterms:created>
  <dcterms:modified xsi:type="dcterms:W3CDTF">2019-08-09T07:50:25Z</dcterms:modified>
</cp:coreProperties>
</file>